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V:\GRIPP\Echelle de fidélité\200525\"/>
    </mc:Choice>
  </mc:AlternateContent>
  <xr:revisionPtr revIDLastSave="0" documentId="13_ncr:1_{CDF499F5-6100-4D88-B7C6-D2059C0C25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8" i="1"/>
  <c r="E29" i="1"/>
  <c r="E30" i="1"/>
  <c r="E31" i="1"/>
  <c r="E32" i="1"/>
  <c r="E33" i="1"/>
  <c r="E34" i="1"/>
  <c r="E35" i="1"/>
  <c r="E27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6" i="1"/>
  <c r="D7" i="1"/>
  <c r="F7" i="1" s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F24" i="1" s="1"/>
  <c r="D25" i="1"/>
  <c r="D26" i="1"/>
  <c r="D28" i="1"/>
  <c r="D29" i="1"/>
  <c r="D30" i="1"/>
  <c r="D31" i="1"/>
  <c r="D32" i="1"/>
  <c r="D33" i="1"/>
  <c r="F33" i="1" s="1"/>
  <c r="D34" i="1"/>
  <c r="D35" i="1"/>
  <c r="D27" i="1"/>
  <c r="D36" i="1"/>
  <c r="F36" i="1" s="1"/>
  <c r="D37" i="1"/>
  <c r="D38" i="1"/>
  <c r="D39" i="1"/>
  <c r="D40" i="1"/>
  <c r="D41" i="1"/>
  <c r="D42" i="1"/>
  <c r="D43" i="1"/>
  <c r="F43" i="1" s="1"/>
  <c r="D44" i="1"/>
  <c r="F44" i="1" s="1"/>
  <c r="D45" i="1"/>
  <c r="D46" i="1"/>
  <c r="D47" i="1"/>
  <c r="D48" i="1"/>
  <c r="F48" i="1" s="1"/>
  <c r="D49" i="1"/>
  <c r="D6" i="1"/>
  <c r="F45" i="1" l="1"/>
  <c r="F34" i="1"/>
  <c r="F21" i="1"/>
  <c r="F9" i="1"/>
  <c r="F20" i="1"/>
  <c r="F8" i="1"/>
  <c r="F47" i="1"/>
  <c r="F17" i="1"/>
  <c r="F29" i="1"/>
  <c r="F16" i="1"/>
  <c r="F31" i="1"/>
  <c r="F18" i="1"/>
  <c r="F30" i="1"/>
  <c r="F14" i="1"/>
  <c r="F42" i="1"/>
  <c r="F41" i="1"/>
  <c r="F49" i="1"/>
  <c r="F37" i="1"/>
  <c r="F25" i="1"/>
  <c r="F13" i="1"/>
  <c r="F12" i="1"/>
  <c r="F40" i="1"/>
  <c r="F27" i="1"/>
  <c r="F23" i="1"/>
  <c r="F11" i="1"/>
  <c r="F22" i="1"/>
  <c r="F35" i="1"/>
  <c r="F46" i="1"/>
  <c r="F15" i="1"/>
  <c r="F26" i="1"/>
  <c r="F38" i="1"/>
  <c r="F32" i="1"/>
  <c r="F28" i="1"/>
  <c r="F10" i="1"/>
  <c r="F39" i="1"/>
  <c r="F6" i="1"/>
  <c r="F19" i="1"/>
  <c r="F51" i="1" l="1"/>
  <c r="D57" i="1" s="1"/>
</calcChain>
</file>

<file path=xl/sharedStrings.xml><?xml version="1.0" encoding="utf-8"?>
<sst xmlns="http://schemas.openxmlformats.org/spreadsheetml/2006/main" count="107" uniqueCount="65">
  <si>
    <t>Items</t>
  </si>
  <si>
    <t>Cotation</t>
  </si>
  <si>
    <t>1-5</t>
  </si>
  <si>
    <t>Score effectif</t>
  </si>
  <si>
    <t>Score à saisir</t>
  </si>
  <si>
    <t>Principe de cotation :</t>
  </si>
  <si>
    <t>Score décalé si 1-5</t>
  </si>
  <si>
    <t>Pondération si 0-1</t>
  </si>
  <si>
    <t xml:space="preserve">Critère 1 : Le respect des critères d’inclusion </t>
  </si>
  <si>
    <t>Critère 2 : Les critères d’exclusion</t>
  </si>
  <si>
    <t xml:space="preserve">Critère 3 : Le délai d’analyse des demandes </t>
  </si>
  <si>
    <t>Critère 4 : Le délai d’accès à une évaluation psychiatrique</t>
  </si>
  <si>
    <t xml:space="preserve">Critère 6 : Le ratio moyen d’usagers par intervenant </t>
  </si>
  <si>
    <t xml:space="preserve">Critère 7 : Le ratio d’usagers par psychiatre </t>
  </si>
  <si>
    <t>Critère 8 : Disponibilité des soignants</t>
  </si>
  <si>
    <t>Critère 9 : La présence d’intervenants dédiés diversifiés, incluant des spécialistes</t>
  </si>
  <si>
    <r>
      <t>Critère 10 : Les liens avec des professionnels consultants nommément désignés</t>
    </r>
    <r>
      <rPr>
        <sz val="11"/>
        <color theme="1"/>
        <rFont val="Calibri"/>
        <family val="2"/>
        <scheme val="minor"/>
      </rPr>
      <t xml:space="preserve"> </t>
    </r>
  </si>
  <si>
    <t>Critère 11 : La formation de base et continue des intervenants du PPEP</t>
  </si>
  <si>
    <t xml:space="preserve">Critère 14 : Le taux d’abandon du service </t>
  </si>
  <si>
    <t xml:space="preserve">Critère 15 : Le lieu des rencontres </t>
  </si>
  <si>
    <t xml:space="preserve">Critère 16 : Le partenariat avec la communauté </t>
  </si>
  <si>
    <t xml:space="preserve">Critère 17 : L’intensité du suivi de chaque jeune </t>
  </si>
  <si>
    <t xml:space="preserve">Critère 18 : L’intensité du suivi par un psychiatre </t>
  </si>
  <si>
    <t xml:space="preserve">Critère 19 : Activité de sensibilisation </t>
  </si>
  <si>
    <t xml:space="preserve">Critère 20 : Activité de démarchage </t>
  </si>
  <si>
    <t xml:space="preserve">Critère 21 : Le type d’évaluation des usagers </t>
  </si>
  <si>
    <t>Critère 31 : L’évaluation des besoins de l’entourage</t>
  </si>
  <si>
    <t xml:space="preserve">Critère 32 : Les contacts avec l’entourage </t>
  </si>
  <si>
    <t xml:space="preserve">Critère 33 : Lien dans le milieu </t>
  </si>
  <si>
    <t xml:space="preserve">Critère 34 : Transition pédopsychiatrie et psychiatrie adulte </t>
  </si>
  <si>
    <t xml:space="preserve">Critère 35 : Lien pendant une hospitalisation </t>
  </si>
  <si>
    <t xml:space="preserve">Critère 36 : La planification du transfert à la fin du PPEP </t>
  </si>
  <si>
    <t>Critère 37 : La mise en place de réunions d’équipe à but clinique</t>
  </si>
  <si>
    <t xml:space="preserve">Critère 38 : La disponibilité du soutien clinique </t>
  </si>
  <si>
    <t xml:space="preserve">Critère 39 : La mise en place d’un système d’évaluation et traitement systématique des expériences traumatiques </t>
  </si>
  <si>
    <t xml:space="preserve">Critère 40 : La mise en place d’un système d’évaluation et traitement systématique des consommations de substances </t>
  </si>
  <si>
    <t>Critère 41 : La mise en place d’un système d’évaluation du risque suicidaire</t>
  </si>
  <si>
    <t xml:space="preserve">Critère 42 : La mise en place d’un système d’évaluation de situations d’urgence ou de crise (liste rouge) </t>
  </si>
  <si>
    <t xml:space="preserve">Critère 43 : Rendez-vous médicaux pour les patients sortant de l’hôpital </t>
  </si>
  <si>
    <t xml:space="preserve">Critère 44 : Evaluation et/ou prise en charges des jeunes CHR </t>
  </si>
  <si>
    <t>De manière à donner le même poids à l'absence de critère (minimum = 0) on recode 1-5 sur une base 0-4. 
On pondère ensuite les questions de type 0-1 avec un facteur 4 de manière à donner le même maximum (maximum = 4). 
Ainsi chaque question donne entre 0 et 4 points. 44 questions donnent donc un score total compris entre 0 et 176.</t>
  </si>
  <si>
    <t>1-5 ou 0-1</t>
  </si>
  <si>
    <t>0-1</t>
  </si>
  <si>
    <t>Score Total entre 0-176 :</t>
  </si>
  <si>
    <t>Critères</t>
  </si>
  <si>
    <t>Entre</t>
  </si>
  <si>
    <t>et</t>
  </si>
  <si>
    <t xml:space="preserve"> </t>
  </si>
  <si>
    <t>Critère 5 : L’exigence de 3 ETC pour 100'000 habitants</t>
  </si>
  <si>
    <t xml:space="preserve">Critère 22 : La mise à jour des plans d’intervention axé sur le rétablissement </t>
  </si>
  <si>
    <t xml:space="preserve">Critère 23 : Le traitement pharmacologique </t>
  </si>
  <si>
    <t xml:space="preserve">Critère 24 : La résistance au traitement pharmacologique </t>
  </si>
  <si>
    <t>Critère 25 : Accès aux approches psychothérapeutiques</t>
  </si>
  <si>
    <t xml:space="preserve">Critère 26 : L’offre de services pour la santé physique dans les PPEP </t>
  </si>
  <si>
    <t xml:space="preserve">Critère 27 : Les interventions appropriées pour les troubles qui coexistent </t>
  </si>
  <si>
    <t xml:space="preserve">Critère 28 : L’offre de services en réinsertion professionnelle et scolaire </t>
  </si>
  <si>
    <r>
      <t>Critère 29 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L’existence d’un groupe pour les usagers </t>
    </r>
  </si>
  <si>
    <t xml:space="preserve">Critère 30 : L’existence d’un groupe coanimé par un pair-aidant, accueillant les usagers et permettant de recevoir leur feedback et leurs propositions </t>
  </si>
  <si>
    <t>adhésion insuffisante</t>
  </si>
  <si>
    <t>adhésion acceptable</t>
  </si>
  <si>
    <t>bonne adhésion</t>
  </si>
  <si>
    <t>adhésion excellente</t>
  </si>
  <si>
    <t xml:space="preserve">Critère 12 : L’attribution et la formation du case manager </t>
  </si>
  <si>
    <t xml:space="preserve">Critère 13 : La durée de suivi </t>
  </si>
  <si>
    <t>Notes: les scores de chaque critère doivent être mis dans la colonne C (Scores à saisir) et les scores effectifs sont  convertis dans la colonne « F ». Les scores totaux pondérés sont dans la colonne « F », ligne 51, et le tableau en dessous classifie le score entre « adhésion insuffisante » (0-100), « adhésion minimale » (101-120), « adhésion acceptable » (121-140), « bonne adhésion » (141-160) et « adhésion excellente » (161-176).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</si>
</sst>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wrapText="1"/>
    </xf>
    <xf numFmtId="0" fontId="1" fillId="4" borderId="2" xfId="0" applyFont="1" applyFill="1" applyBorder="1"/>
    <xf numFmtId="0" fontId="3" fillId="0" borderId="2" xfId="0" applyFont="1" applyBorder="1"/>
    <xf numFmtId="0" fontId="3" fillId="0" borderId="5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" fillId="0" borderId="1" xfId="0" applyFont="1" applyBorder="1"/>
    <xf numFmtId="0" fontId="0" fillId="3" borderId="1" xfId="0" applyFill="1" applyBorder="1" applyAlignment="1">
      <alignment horizontal="center"/>
    </xf>
    <xf numFmtId="0" fontId="1" fillId="0" borderId="7" xfId="0" applyFont="1" applyBorder="1"/>
    <xf numFmtId="49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0" xfId="0" applyFont="1"/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wrapText="1"/>
    </xf>
    <xf numFmtId="49" fontId="0" fillId="0" borderId="14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2"/>
  <sheetViews>
    <sheetView tabSelected="1" zoomScaleNormal="100" workbookViewId="0">
      <selection activeCell="A8" sqref="A8"/>
    </sheetView>
  </sheetViews>
  <sheetFormatPr baseColWidth="10" defaultColWidth="9.140625" defaultRowHeight="15" x14ac:dyDescent="0.25"/>
  <cols>
    <col min="1" max="1" width="178.140625" bestFit="1" customWidth="1"/>
    <col min="2" max="2" width="9.140625" style="1"/>
    <col min="3" max="3" width="20.7109375" style="1" customWidth="1"/>
    <col min="4" max="4" width="23.140625" style="1" bestFit="1" customWidth="1"/>
    <col min="5" max="5" width="17.7109375" style="1" bestFit="1" customWidth="1"/>
    <col min="6" max="6" width="12.85546875" bestFit="1" customWidth="1"/>
  </cols>
  <sheetData>
    <row r="1" spans="1:6" x14ac:dyDescent="0.25">
      <c r="A1" s="6" t="s">
        <v>5</v>
      </c>
    </row>
    <row r="2" spans="1:6" ht="45.75" thickBot="1" x14ac:dyDescent="0.3">
      <c r="A2" s="5" t="s">
        <v>40</v>
      </c>
    </row>
    <row r="4" spans="1:6" ht="15.75" thickBot="1" x14ac:dyDescent="0.3">
      <c r="B4" s="1" t="s">
        <v>41</v>
      </c>
      <c r="F4" s="1"/>
    </row>
    <row r="5" spans="1:6" x14ac:dyDescent="0.25">
      <c r="A5" s="7" t="s">
        <v>0</v>
      </c>
      <c r="B5" s="30" t="s">
        <v>1</v>
      </c>
      <c r="C5" s="8" t="s">
        <v>4</v>
      </c>
      <c r="D5" s="9" t="s">
        <v>6</v>
      </c>
      <c r="E5" s="9" t="s">
        <v>7</v>
      </c>
      <c r="F5" s="10" t="s">
        <v>3</v>
      </c>
    </row>
    <row r="6" spans="1:6" x14ac:dyDescent="0.25">
      <c r="A6" s="11" t="s">
        <v>8</v>
      </c>
      <c r="B6" s="29" t="s">
        <v>2</v>
      </c>
      <c r="C6" s="3"/>
      <c r="D6" s="4" t="str">
        <f>IF(COUNTBLANK(C6)=0,IF(B6="1-5",(C6-1),C6),"-")</f>
        <v>-</v>
      </c>
      <c r="E6" s="4" t="str">
        <f>IF(COUNTBLANK(C6)=0,IF(B6="1-5",1,4),"-")</f>
        <v>-</v>
      </c>
      <c r="F6" s="12" t="str">
        <f>IF(COUNTBLANK(C6)=0,D6*E6,"-")</f>
        <v>-</v>
      </c>
    </row>
    <row r="7" spans="1:6" x14ac:dyDescent="0.25">
      <c r="A7" s="11" t="s">
        <v>9</v>
      </c>
      <c r="B7" s="29" t="s">
        <v>42</v>
      </c>
      <c r="C7" s="3"/>
      <c r="D7" s="4" t="str">
        <f t="shared" ref="D7:D49" si="0">IF(COUNTBLANK(C7)=0,IF(B7="1-5",(C7-1),C7),"-")</f>
        <v>-</v>
      </c>
      <c r="E7" s="4" t="str">
        <f t="shared" ref="E7:E49" si="1">IF(COUNTBLANK(C7)=0,IF(B7="1-5",1,4),"-")</f>
        <v>-</v>
      </c>
      <c r="F7" s="12" t="str">
        <f t="shared" ref="F7:F49" si="2">IF(COUNTBLANK(C7)=0,D7*E7,"-")</f>
        <v>-</v>
      </c>
    </row>
    <row r="8" spans="1:6" x14ac:dyDescent="0.25">
      <c r="A8" s="11" t="s">
        <v>10</v>
      </c>
      <c r="B8" s="29" t="s">
        <v>2</v>
      </c>
      <c r="C8" s="3"/>
      <c r="D8" s="4" t="str">
        <f t="shared" si="0"/>
        <v>-</v>
      </c>
      <c r="E8" s="4" t="str">
        <f t="shared" si="1"/>
        <v>-</v>
      </c>
      <c r="F8" s="12" t="str">
        <f t="shared" si="2"/>
        <v>-</v>
      </c>
    </row>
    <row r="9" spans="1:6" x14ac:dyDescent="0.25">
      <c r="A9" s="11" t="s">
        <v>11</v>
      </c>
      <c r="B9" s="29" t="s">
        <v>2</v>
      </c>
      <c r="C9" s="3"/>
      <c r="D9" s="4" t="str">
        <f t="shared" si="0"/>
        <v>-</v>
      </c>
      <c r="E9" s="4" t="str">
        <f t="shared" si="1"/>
        <v>-</v>
      </c>
      <c r="F9" s="12" t="str">
        <f t="shared" si="2"/>
        <v>-</v>
      </c>
    </row>
    <row r="10" spans="1:6" x14ac:dyDescent="0.25">
      <c r="A10" s="11" t="s">
        <v>48</v>
      </c>
      <c r="B10" s="29" t="s">
        <v>42</v>
      </c>
      <c r="C10" s="3"/>
      <c r="D10" s="4" t="str">
        <f t="shared" si="0"/>
        <v>-</v>
      </c>
      <c r="E10" s="4" t="str">
        <f t="shared" si="1"/>
        <v>-</v>
      </c>
      <c r="F10" s="12" t="str">
        <f t="shared" si="2"/>
        <v>-</v>
      </c>
    </row>
    <row r="11" spans="1:6" x14ac:dyDescent="0.25">
      <c r="A11" s="11" t="s">
        <v>12</v>
      </c>
      <c r="B11" s="29" t="s">
        <v>2</v>
      </c>
      <c r="C11" s="3"/>
      <c r="D11" s="4" t="str">
        <f t="shared" si="0"/>
        <v>-</v>
      </c>
      <c r="E11" s="4" t="str">
        <f t="shared" si="1"/>
        <v>-</v>
      </c>
      <c r="F11" s="12" t="str">
        <f t="shared" si="2"/>
        <v>-</v>
      </c>
    </row>
    <row r="12" spans="1:6" x14ac:dyDescent="0.25">
      <c r="A12" s="11" t="s">
        <v>13</v>
      </c>
      <c r="B12" s="29" t="s">
        <v>2</v>
      </c>
      <c r="C12" s="3"/>
      <c r="D12" s="4" t="str">
        <f t="shared" si="0"/>
        <v>-</v>
      </c>
      <c r="E12" s="4" t="str">
        <f t="shared" si="1"/>
        <v>-</v>
      </c>
      <c r="F12" s="12" t="str">
        <f t="shared" si="2"/>
        <v>-</v>
      </c>
    </row>
    <row r="13" spans="1:6" x14ac:dyDescent="0.25">
      <c r="A13" s="11" t="s">
        <v>14</v>
      </c>
      <c r="B13" s="29" t="s">
        <v>42</v>
      </c>
      <c r="C13" s="3"/>
      <c r="D13" s="4" t="str">
        <f t="shared" si="0"/>
        <v>-</v>
      </c>
      <c r="E13" s="4" t="str">
        <f t="shared" si="1"/>
        <v>-</v>
      </c>
      <c r="F13" s="12" t="str">
        <f t="shared" si="2"/>
        <v>-</v>
      </c>
    </row>
    <row r="14" spans="1:6" x14ac:dyDescent="0.25">
      <c r="A14" s="11" t="s">
        <v>15</v>
      </c>
      <c r="B14" s="29" t="s">
        <v>2</v>
      </c>
      <c r="C14" s="3"/>
      <c r="D14" s="4" t="str">
        <f t="shared" si="0"/>
        <v>-</v>
      </c>
      <c r="E14" s="4" t="str">
        <f t="shared" si="1"/>
        <v>-</v>
      </c>
      <c r="F14" s="12" t="str">
        <f t="shared" si="2"/>
        <v>-</v>
      </c>
    </row>
    <row r="15" spans="1:6" x14ac:dyDescent="0.25">
      <c r="A15" s="11" t="s">
        <v>16</v>
      </c>
      <c r="B15" s="29" t="s">
        <v>2</v>
      </c>
      <c r="C15" s="3"/>
      <c r="D15" s="4" t="str">
        <f t="shared" si="0"/>
        <v>-</v>
      </c>
      <c r="E15" s="4" t="str">
        <f t="shared" si="1"/>
        <v>-</v>
      </c>
      <c r="F15" s="12" t="str">
        <f t="shared" si="2"/>
        <v>-</v>
      </c>
    </row>
    <row r="16" spans="1:6" x14ac:dyDescent="0.25">
      <c r="A16" s="11" t="s">
        <v>17</v>
      </c>
      <c r="B16" s="29" t="s">
        <v>42</v>
      </c>
      <c r="C16" s="3"/>
      <c r="D16" s="4" t="str">
        <f t="shared" si="0"/>
        <v>-</v>
      </c>
      <c r="E16" s="4" t="str">
        <f t="shared" si="1"/>
        <v>-</v>
      </c>
      <c r="F16" s="12" t="str">
        <f t="shared" si="2"/>
        <v>-</v>
      </c>
    </row>
    <row r="17" spans="1:6" x14ac:dyDescent="0.25">
      <c r="A17" s="11" t="s">
        <v>62</v>
      </c>
      <c r="B17" s="29" t="s">
        <v>2</v>
      </c>
      <c r="C17" s="3"/>
      <c r="D17" s="4" t="str">
        <f t="shared" si="0"/>
        <v>-</v>
      </c>
      <c r="E17" s="4" t="str">
        <f t="shared" si="1"/>
        <v>-</v>
      </c>
      <c r="F17" s="12" t="str">
        <f t="shared" si="2"/>
        <v>-</v>
      </c>
    </row>
    <row r="18" spans="1:6" x14ac:dyDescent="0.25">
      <c r="A18" s="11" t="s">
        <v>63</v>
      </c>
      <c r="B18" s="29" t="s">
        <v>2</v>
      </c>
      <c r="C18" s="3"/>
      <c r="D18" s="4" t="str">
        <f t="shared" si="0"/>
        <v>-</v>
      </c>
      <c r="E18" s="4" t="str">
        <f t="shared" si="1"/>
        <v>-</v>
      </c>
      <c r="F18" s="12" t="str">
        <f t="shared" si="2"/>
        <v>-</v>
      </c>
    </row>
    <row r="19" spans="1:6" x14ac:dyDescent="0.25">
      <c r="A19" s="11" t="s">
        <v>18</v>
      </c>
      <c r="B19" s="29" t="s">
        <v>2</v>
      </c>
      <c r="C19" s="3"/>
      <c r="D19" s="4" t="str">
        <f t="shared" si="0"/>
        <v>-</v>
      </c>
      <c r="E19" s="4" t="str">
        <f t="shared" si="1"/>
        <v>-</v>
      </c>
      <c r="F19" s="12" t="str">
        <f t="shared" si="2"/>
        <v>-</v>
      </c>
    </row>
    <row r="20" spans="1:6" x14ac:dyDescent="0.25">
      <c r="A20" s="11" t="s">
        <v>19</v>
      </c>
      <c r="B20" s="29" t="s">
        <v>42</v>
      </c>
      <c r="C20" s="3"/>
      <c r="D20" s="4" t="str">
        <f t="shared" si="0"/>
        <v>-</v>
      </c>
      <c r="E20" s="4" t="str">
        <f t="shared" si="1"/>
        <v>-</v>
      </c>
      <c r="F20" s="12" t="str">
        <f t="shared" si="2"/>
        <v>-</v>
      </c>
    </row>
    <row r="21" spans="1:6" x14ac:dyDescent="0.25">
      <c r="A21" s="11" t="s">
        <v>20</v>
      </c>
      <c r="B21" s="29" t="s">
        <v>42</v>
      </c>
      <c r="C21" s="3"/>
      <c r="D21" s="4" t="str">
        <f t="shared" si="0"/>
        <v>-</v>
      </c>
      <c r="E21" s="4" t="str">
        <f t="shared" si="1"/>
        <v>-</v>
      </c>
      <c r="F21" s="12" t="str">
        <f t="shared" si="2"/>
        <v>-</v>
      </c>
    </row>
    <row r="22" spans="1:6" x14ac:dyDescent="0.25">
      <c r="A22" s="11" t="s">
        <v>21</v>
      </c>
      <c r="B22" s="29" t="s">
        <v>2</v>
      </c>
      <c r="C22" s="3"/>
      <c r="D22" s="4" t="str">
        <f t="shared" si="0"/>
        <v>-</v>
      </c>
      <c r="E22" s="4" t="str">
        <f t="shared" si="1"/>
        <v>-</v>
      </c>
      <c r="F22" s="12" t="str">
        <f t="shared" si="2"/>
        <v>-</v>
      </c>
    </row>
    <row r="23" spans="1:6" x14ac:dyDescent="0.25">
      <c r="A23" s="11" t="s">
        <v>22</v>
      </c>
      <c r="B23" s="29" t="s">
        <v>2</v>
      </c>
      <c r="C23" s="3"/>
      <c r="D23" s="4" t="str">
        <f t="shared" si="0"/>
        <v>-</v>
      </c>
      <c r="E23" s="4" t="str">
        <f t="shared" si="1"/>
        <v>-</v>
      </c>
      <c r="F23" s="12" t="str">
        <f t="shared" si="2"/>
        <v>-</v>
      </c>
    </row>
    <row r="24" spans="1:6" x14ac:dyDescent="0.25">
      <c r="A24" s="11" t="s">
        <v>23</v>
      </c>
      <c r="B24" s="29" t="s">
        <v>42</v>
      </c>
      <c r="C24" s="3"/>
      <c r="D24" s="4" t="str">
        <f t="shared" si="0"/>
        <v>-</v>
      </c>
      <c r="E24" s="4" t="str">
        <f t="shared" si="1"/>
        <v>-</v>
      </c>
      <c r="F24" s="12" t="str">
        <f t="shared" si="2"/>
        <v>-</v>
      </c>
    </row>
    <row r="25" spans="1:6" x14ac:dyDescent="0.25">
      <c r="A25" s="11" t="s">
        <v>24</v>
      </c>
      <c r="B25" s="29" t="s">
        <v>42</v>
      </c>
      <c r="C25" s="3"/>
      <c r="D25" s="4" t="str">
        <f t="shared" si="0"/>
        <v>-</v>
      </c>
      <c r="E25" s="4" t="str">
        <f t="shared" si="1"/>
        <v>-</v>
      </c>
      <c r="F25" s="12" t="str">
        <f t="shared" si="2"/>
        <v>-</v>
      </c>
    </row>
    <row r="26" spans="1:6" x14ac:dyDescent="0.25">
      <c r="A26" s="11" t="s">
        <v>25</v>
      </c>
      <c r="B26" s="29" t="s">
        <v>2</v>
      </c>
      <c r="C26" s="3"/>
      <c r="D26" s="4" t="str">
        <f t="shared" si="0"/>
        <v>-</v>
      </c>
      <c r="E26" s="4" t="str">
        <f t="shared" si="1"/>
        <v>-</v>
      </c>
      <c r="F26" s="12" t="str">
        <f t="shared" si="2"/>
        <v>-</v>
      </c>
    </row>
    <row r="27" spans="1:6" x14ac:dyDescent="0.25">
      <c r="A27" s="11" t="s">
        <v>49</v>
      </c>
      <c r="B27" s="29" t="s">
        <v>2</v>
      </c>
      <c r="C27" s="3"/>
      <c r="D27" s="4" t="str">
        <f>IF(COUNTBLANK(C27)=0,IF(B27="1-5",(C27-1),C27),"-")</f>
        <v>-</v>
      </c>
      <c r="E27" s="4" t="str">
        <f>IF(COUNTBLANK(C27)=0,IF(B27="1-5",1,4),"-")</f>
        <v>-</v>
      </c>
      <c r="F27" s="12" t="str">
        <f>IF(COUNTBLANK(C27)=0,D27*E27,"-")</f>
        <v>-</v>
      </c>
    </row>
    <row r="28" spans="1:6" x14ac:dyDescent="0.25">
      <c r="A28" s="11" t="s">
        <v>50</v>
      </c>
      <c r="B28" s="29" t="s">
        <v>2</v>
      </c>
      <c r="C28" s="3"/>
      <c r="D28" s="4" t="str">
        <f t="shared" si="0"/>
        <v>-</v>
      </c>
      <c r="E28" s="4" t="str">
        <f t="shared" si="1"/>
        <v>-</v>
      </c>
      <c r="F28" s="12" t="str">
        <f t="shared" si="2"/>
        <v>-</v>
      </c>
    </row>
    <row r="29" spans="1:6" x14ac:dyDescent="0.25">
      <c r="A29" s="11" t="s">
        <v>51</v>
      </c>
      <c r="B29" s="29" t="s">
        <v>2</v>
      </c>
      <c r="C29" s="3"/>
      <c r="D29" s="4" t="str">
        <f t="shared" si="0"/>
        <v>-</v>
      </c>
      <c r="E29" s="4" t="str">
        <f t="shared" si="1"/>
        <v>-</v>
      </c>
      <c r="F29" s="12" t="str">
        <f t="shared" si="2"/>
        <v>-</v>
      </c>
    </row>
    <row r="30" spans="1:6" x14ac:dyDescent="0.25">
      <c r="A30" s="11" t="s">
        <v>52</v>
      </c>
      <c r="B30" s="29" t="s">
        <v>2</v>
      </c>
      <c r="C30" s="3"/>
      <c r="D30" s="4" t="str">
        <f t="shared" si="0"/>
        <v>-</v>
      </c>
      <c r="E30" s="4" t="str">
        <f t="shared" si="1"/>
        <v>-</v>
      </c>
      <c r="F30" s="12" t="str">
        <f t="shared" si="2"/>
        <v>-</v>
      </c>
    </row>
    <row r="31" spans="1:6" x14ac:dyDescent="0.25">
      <c r="A31" s="11" t="s">
        <v>53</v>
      </c>
      <c r="B31" s="29" t="s">
        <v>2</v>
      </c>
      <c r="C31" s="3"/>
      <c r="D31" s="4" t="str">
        <f t="shared" si="0"/>
        <v>-</v>
      </c>
      <c r="E31" s="4" t="str">
        <f t="shared" si="1"/>
        <v>-</v>
      </c>
      <c r="F31" s="12" t="str">
        <f t="shared" si="2"/>
        <v>-</v>
      </c>
    </row>
    <row r="32" spans="1:6" x14ac:dyDescent="0.25">
      <c r="A32" s="11" t="s">
        <v>54</v>
      </c>
      <c r="B32" s="29" t="s">
        <v>2</v>
      </c>
      <c r="C32" s="3"/>
      <c r="D32" s="4" t="str">
        <f t="shared" si="0"/>
        <v>-</v>
      </c>
      <c r="E32" s="4" t="str">
        <f t="shared" si="1"/>
        <v>-</v>
      </c>
      <c r="F32" s="12" t="str">
        <f t="shared" si="2"/>
        <v>-</v>
      </c>
    </row>
    <row r="33" spans="1:6" x14ac:dyDescent="0.25">
      <c r="A33" s="11" t="s">
        <v>55</v>
      </c>
      <c r="B33" s="29" t="s">
        <v>2</v>
      </c>
      <c r="C33" s="3"/>
      <c r="D33" s="4" t="str">
        <f t="shared" si="0"/>
        <v>-</v>
      </c>
      <c r="E33" s="4" t="str">
        <f t="shared" si="1"/>
        <v>-</v>
      </c>
      <c r="F33" s="12" t="str">
        <f t="shared" si="2"/>
        <v>-</v>
      </c>
    </row>
    <row r="34" spans="1:6" x14ac:dyDescent="0.25">
      <c r="A34" s="11" t="s">
        <v>56</v>
      </c>
      <c r="B34" s="29" t="s">
        <v>42</v>
      </c>
      <c r="C34" s="3"/>
      <c r="D34" s="4" t="str">
        <f t="shared" si="0"/>
        <v>-</v>
      </c>
      <c r="E34" s="4" t="str">
        <f t="shared" si="1"/>
        <v>-</v>
      </c>
      <c r="F34" s="12" t="str">
        <f t="shared" si="2"/>
        <v>-</v>
      </c>
    </row>
    <row r="35" spans="1:6" x14ac:dyDescent="0.25">
      <c r="A35" s="11" t="s">
        <v>57</v>
      </c>
      <c r="B35" s="29" t="s">
        <v>42</v>
      </c>
      <c r="C35" s="3"/>
      <c r="D35" s="4" t="str">
        <f t="shared" si="0"/>
        <v>-</v>
      </c>
      <c r="E35" s="4" t="str">
        <f t="shared" si="1"/>
        <v>-</v>
      </c>
      <c r="F35" s="12" t="str">
        <f t="shared" si="2"/>
        <v>-</v>
      </c>
    </row>
    <row r="36" spans="1:6" x14ac:dyDescent="0.25">
      <c r="A36" s="11" t="s">
        <v>26</v>
      </c>
      <c r="B36" s="29" t="s">
        <v>2</v>
      </c>
      <c r="C36" s="3"/>
      <c r="D36" s="4" t="str">
        <f t="shared" si="0"/>
        <v>-</v>
      </c>
      <c r="E36" s="4" t="str">
        <f t="shared" si="1"/>
        <v>-</v>
      </c>
      <c r="F36" s="12" t="str">
        <f t="shared" si="2"/>
        <v>-</v>
      </c>
    </row>
    <row r="37" spans="1:6" x14ac:dyDescent="0.25">
      <c r="A37" s="11" t="s">
        <v>27</v>
      </c>
      <c r="B37" s="29" t="s">
        <v>2</v>
      </c>
      <c r="C37" s="3"/>
      <c r="D37" s="4" t="str">
        <f t="shared" si="0"/>
        <v>-</v>
      </c>
      <c r="E37" s="4" t="str">
        <f t="shared" si="1"/>
        <v>-</v>
      </c>
      <c r="F37" s="12" t="str">
        <f t="shared" si="2"/>
        <v>-</v>
      </c>
    </row>
    <row r="38" spans="1:6" x14ac:dyDescent="0.25">
      <c r="A38" s="11" t="s">
        <v>28</v>
      </c>
      <c r="B38" s="29" t="s">
        <v>42</v>
      </c>
      <c r="C38" s="3"/>
      <c r="D38" s="4" t="str">
        <f t="shared" si="0"/>
        <v>-</v>
      </c>
      <c r="E38" s="4" t="str">
        <f t="shared" si="1"/>
        <v>-</v>
      </c>
      <c r="F38" s="12" t="str">
        <f t="shared" si="2"/>
        <v>-</v>
      </c>
    </row>
    <row r="39" spans="1:6" x14ac:dyDescent="0.25">
      <c r="A39" s="11" t="s">
        <v>29</v>
      </c>
      <c r="B39" s="29" t="s">
        <v>42</v>
      </c>
      <c r="C39" s="3"/>
      <c r="D39" s="4" t="str">
        <f t="shared" si="0"/>
        <v>-</v>
      </c>
      <c r="E39" s="4" t="str">
        <f t="shared" si="1"/>
        <v>-</v>
      </c>
      <c r="F39" s="12" t="str">
        <f t="shared" si="2"/>
        <v>-</v>
      </c>
    </row>
    <row r="40" spans="1:6" x14ac:dyDescent="0.25">
      <c r="A40" s="11" t="s">
        <v>30</v>
      </c>
      <c r="B40" s="29" t="s">
        <v>42</v>
      </c>
      <c r="C40" s="3"/>
      <c r="D40" s="4" t="str">
        <f t="shared" si="0"/>
        <v>-</v>
      </c>
      <c r="E40" s="4" t="str">
        <f t="shared" si="1"/>
        <v>-</v>
      </c>
      <c r="F40" s="12" t="str">
        <f t="shared" si="2"/>
        <v>-</v>
      </c>
    </row>
    <row r="41" spans="1:6" x14ac:dyDescent="0.25">
      <c r="A41" s="11" t="s">
        <v>31</v>
      </c>
      <c r="B41" s="29" t="s">
        <v>2</v>
      </c>
      <c r="C41" s="3"/>
      <c r="D41" s="4" t="str">
        <f t="shared" si="0"/>
        <v>-</v>
      </c>
      <c r="E41" s="4" t="str">
        <f t="shared" si="1"/>
        <v>-</v>
      </c>
      <c r="F41" s="12" t="str">
        <f t="shared" si="2"/>
        <v>-</v>
      </c>
    </row>
    <row r="42" spans="1:6" x14ac:dyDescent="0.25">
      <c r="A42" s="11" t="s">
        <v>32</v>
      </c>
      <c r="B42" s="29" t="s">
        <v>2</v>
      </c>
      <c r="C42" s="3"/>
      <c r="D42" s="4" t="str">
        <f t="shared" si="0"/>
        <v>-</v>
      </c>
      <c r="E42" s="4" t="str">
        <f t="shared" si="1"/>
        <v>-</v>
      </c>
      <c r="F42" s="12" t="str">
        <f t="shared" si="2"/>
        <v>-</v>
      </c>
    </row>
    <row r="43" spans="1:6" x14ac:dyDescent="0.25">
      <c r="A43" s="11" t="s">
        <v>33</v>
      </c>
      <c r="B43" s="29" t="s">
        <v>2</v>
      </c>
      <c r="C43" s="3"/>
      <c r="D43" s="4" t="str">
        <f t="shared" si="0"/>
        <v>-</v>
      </c>
      <c r="E43" s="4" t="str">
        <f t="shared" si="1"/>
        <v>-</v>
      </c>
      <c r="F43" s="12" t="str">
        <f t="shared" si="2"/>
        <v>-</v>
      </c>
    </row>
    <row r="44" spans="1:6" x14ac:dyDescent="0.25">
      <c r="A44" s="11" t="s">
        <v>34</v>
      </c>
      <c r="B44" s="29" t="s">
        <v>2</v>
      </c>
      <c r="C44" s="3"/>
      <c r="D44" s="4" t="str">
        <f t="shared" si="0"/>
        <v>-</v>
      </c>
      <c r="E44" s="4" t="str">
        <f t="shared" si="1"/>
        <v>-</v>
      </c>
      <c r="F44" s="12" t="str">
        <f t="shared" si="2"/>
        <v>-</v>
      </c>
    </row>
    <row r="45" spans="1:6" x14ac:dyDescent="0.25">
      <c r="A45" s="11" t="s">
        <v>35</v>
      </c>
      <c r="B45" s="29" t="s">
        <v>2</v>
      </c>
      <c r="C45" s="3"/>
      <c r="D45" s="4" t="str">
        <f t="shared" si="0"/>
        <v>-</v>
      </c>
      <c r="E45" s="4" t="str">
        <f t="shared" si="1"/>
        <v>-</v>
      </c>
      <c r="F45" s="12" t="str">
        <f t="shared" si="2"/>
        <v>-</v>
      </c>
    </row>
    <row r="46" spans="1:6" x14ac:dyDescent="0.25">
      <c r="A46" s="11" t="s">
        <v>36</v>
      </c>
      <c r="B46" s="29" t="s">
        <v>2</v>
      </c>
      <c r="C46" s="3"/>
      <c r="D46" s="4" t="str">
        <f t="shared" si="0"/>
        <v>-</v>
      </c>
      <c r="E46" s="4" t="str">
        <f t="shared" si="1"/>
        <v>-</v>
      </c>
      <c r="F46" s="12" t="str">
        <f t="shared" si="2"/>
        <v>-</v>
      </c>
    </row>
    <row r="47" spans="1:6" x14ac:dyDescent="0.25">
      <c r="A47" s="11" t="s">
        <v>37</v>
      </c>
      <c r="B47" s="29" t="s">
        <v>2</v>
      </c>
      <c r="C47" s="3"/>
      <c r="D47" s="4" t="str">
        <f t="shared" si="0"/>
        <v>-</v>
      </c>
      <c r="E47" s="4" t="str">
        <f t="shared" si="1"/>
        <v>-</v>
      </c>
      <c r="F47" s="12" t="str">
        <f t="shared" si="2"/>
        <v>-</v>
      </c>
    </row>
    <row r="48" spans="1:6" x14ac:dyDescent="0.25">
      <c r="A48" s="11" t="s">
        <v>38</v>
      </c>
      <c r="B48" s="29" t="s">
        <v>2</v>
      </c>
      <c r="C48" s="3"/>
      <c r="D48" s="4" t="str">
        <f t="shared" si="0"/>
        <v>-</v>
      </c>
      <c r="E48" s="4" t="str">
        <f t="shared" si="1"/>
        <v>-</v>
      </c>
      <c r="F48" s="12" t="str">
        <f t="shared" si="2"/>
        <v>-</v>
      </c>
    </row>
    <row r="49" spans="1:6" x14ac:dyDescent="0.25">
      <c r="A49" s="11" t="s">
        <v>39</v>
      </c>
      <c r="B49" s="29" t="s">
        <v>42</v>
      </c>
      <c r="C49" s="3"/>
      <c r="D49" s="4" t="str">
        <f t="shared" si="0"/>
        <v>-</v>
      </c>
      <c r="E49" s="4" t="str">
        <f t="shared" si="1"/>
        <v>-</v>
      </c>
      <c r="F49" s="12" t="str">
        <f t="shared" si="2"/>
        <v>-</v>
      </c>
    </row>
    <row r="50" spans="1:6" ht="15.75" thickBot="1" x14ac:dyDescent="0.3">
      <c r="B50" s="2"/>
      <c r="F50" s="1"/>
    </row>
    <row r="51" spans="1:6" ht="15.75" thickBot="1" x14ac:dyDescent="0.3">
      <c r="A51" s="13" t="s">
        <v>43</v>
      </c>
      <c r="B51" s="14"/>
      <c r="C51" s="15"/>
      <c r="D51" s="15"/>
      <c r="E51" s="15"/>
      <c r="F51" s="16">
        <f>SUM(F6:F49)</f>
        <v>0</v>
      </c>
    </row>
    <row r="52" spans="1:6" x14ac:dyDescent="0.25">
      <c r="B52" s="2"/>
    </row>
    <row r="53" spans="1:6" ht="15.75" thickBot="1" x14ac:dyDescent="0.3">
      <c r="B53" s="2"/>
    </row>
    <row r="54" spans="1:6" x14ac:dyDescent="0.25">
      <c r="B54" s="27" t="s">
        <v>44</v>
      </c>
      <c r="C54" s="28"/>
      <c r="D54" s="22"/>
    </row>
    <row r="55" spans="1:6" x14ac:dyDescent="0.25">
      <c r="B55" s="18" t="s">
        <v>45</v>
      </c>
      <c r="C55" s="17" t="s">
        <v>46</v>
      </c>
      <c r="D55" s="19"/>
    </row>
    <row r="56" spans="1:6" ht="15.75" x14ac:dyDescent="0.25">
      <c r="A56" s="21"/>
      <c r="B56" s="23">
        <v>0</v>
      </c>
      <c r="C56" s="17">
        <v>100</v>
      </c>
      <c r="D56" s="19" t="s">
        <v>58</v>
      </c>
    </row>
    <row r="57" spans="1:6" ht="15.75" x14ac:dyDescent="0.25">
      <c r="A57" s="21"/>
      <c r="B57" s="23">
        <v>101</v>
      </c>
      <c r="C57" s="17">
        <v>120</v>
      </c>
      <c r="D57" s="19" t="str">
        <f>IF(AND($F$51&gt;=B57,$F$51&lt;=C57),"adhésion minimale","")</f>
        <v/>
      </c>
    </row>
    <row r="58" spans="1:6" ht="15.75" x14ac:dyDescent="0.25">
      <c r="A58" s="21" t="s">
        <v>47</v>
      </c>
      <c r="B58" s="23">
        <v>121</v>
      </c>
      <c r="C58" s="17">
        <v>140</v>
      </c>
      <c r="D58" s="19" t="s">
        <v>59</v>
      </c>
    </row>
    <row r="59" spans="1:6" ht="15.75" x14ac:dyDescent="0.25">
      <c r="A59" s="21"/>
      <c r="B59" s="23">
        <v>141</v>
      </c>
      <c r="C59" s="17">
        <v>160</v>
      </c>
      <c r="D59" s="19" t="s">
        <v>60</v>
      </c>
    </row>
    <row r="60" spans="1:6" ht="16.5" thickBot="1" x14ac:dyDescent="0.3">
      <c r="A60" s="21"/>
      <c r="B60" s="24">
        <v>161</v>
      </c>
      <c r="C60" s="25">
        <v>176</v>
      </c>
      <c r="D60" s="20" t="s">
        <v>61</v>
      </c>
    </row>
    <row r="62" spans="1:6" ht="45" x14ac:dyDescent="0.25">
      <c r="A62" s="26" t="s">
        <v>64</v>
      </c>
    </row>
  </sheetData>
  <mergeCells count="1">
    <mergeCell ref="B54:C54"/>
  </mergeCells>
  <phoneticPr fontId="2" type="noConversion"/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Golay Philippe</dc:creator>
  <cp:lastModifiedBy>SPRÜNGLI-TOFFEL Elodie</cp:lastModifiedBy>
  <cp:lastPrinted>2025-04-29T08:32:14Z</cp:lastPrinted>
  <dcterms:created xsi:type="dcterms:W3CDTF">2015-06-05T18:17:20Z</dcterms:created>
  <dcterms:modified xsi:type="dcterms:W3CDTF">2025-05-21T07:17:41Z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45530b-05ad-4898-a276-2c98523d71a0_Enabled">
    <vt:lpwstr>true</vt:lpwstr>
  </property>
  <property fmtid="{D5CDD505-2E9C-101B-9397-08002B2CF9AE}" pid="3" name="MSIP_Label_fc45530b-05ad-4898-a276-2c98523d71a0_SetDate">
    <vt:lpwstr>2024-11-25T12:08:34Z</vt:lpwstr>
  </property>
  <property fmtid="{D5CDD505-2E9C-101B-9397-08002B2CF9AE}" pid="4" name="MSIP_Label_fc45530b-05ad-4898-a276-2c98523d71a0_Method">
    <vt:lpwstr>Standard</vt:lpwstr>
  </property>
  <property fmtid="{D5CDD505-2E9C-101B-9397-08002B2CF9AE}" pid="5" name="MSIP_Label_fc45530b-05ad-4898-a276-2c98523d71a0_Name">
    <vt:lpwstr>defa4170-0d19-0005-0004-bc88714345d2</vt:lpwstr>
  </property>
  <property fmtid="{D5CDD505-2E9C-101B-9397-08002B2CF9AE}" pid="6" name="MSIP_Label_fc45530b-05ad-4898-a276-2c98523d71a0_SiteId">
    <vt:lpwstr>645d5943-7ac4-4c60-ba54-6e12423839e9</vt:lpwstr>
  </property>
  <property fmtid="{D5CDD505-2E9C-101B-9397-08002B2CF9AE}" pid="7" name="MSIP_Label_fc45530b-05ad-4898-a276-2c98523d71a0_ActionId">
    <vt:lpwstr>afa48c79-cfab-4cd9-a9f0-b7a16835e05a</vt:lpwstr>
  </property>
  <property fmtid="{D5CDD505-2E9C-101B-9397-08002B2CF9AE}" pid="8" name="MSIP_Label_fc45530b-05ad-4898-a276-2c98523d71a0_ContentBits">
    <vt:lpwstr>0</vt:lpwstr>
  </property>
</Properties>
</file>