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0" windowWidth="14955" windowHeight="8190" tabRatio="926"/>
  </bookViews>
  <sheets>
    <sheet name="Valeurs de point" sheetId="1" r:id="rId1"/>
    <sheet name="DEVIS" sheetId="10" r:id="rId2"/>
    <sheet name="RX standards " sheetId="2" r:id="rId3"/>
    <sheet name="Examens spéciaux" sheetId="3" r:id="rId4"/>
    <sheet name="US" sheetId="4" r:id="rId5"/>
    <sheet name="CT" sheetId="5" r:id="rId6"/>
    <sheet name="IRM" sheetId="6" r:id="rId7"/>
    <sheet name="ANGIO" sheetId="7" r:id="rId8"/>
    <sheet name="Angio-Cardio" sheetId="8" r:id="rId9"/>
    <sheet name="Medecine nucléaire " sheetId="9" r:id="rId10"/>
    <sheet name="Hopital de jour" sheetId="11" r:id="rId11"/>
  </sheets>
  <definedNames>
    <definedName name="_xlnm.Print_Titles" localSheetId="7">ANGIO!$1:$5</definedName>
    <definedName name="_xlnm.Print_Titles" localSheetId="5">CT!$1:$5</definedName>
    <definedName name="_xlnm.Print_Titles" localSheetId="3">'Examens spéciaux'!$1:$4</definedName>
    <definedName name="_xlnm.Print_Titles" localSheetId="6">IRM!$1:$5</definedName>
    <definedName name="_xlnm.Print_Titles" localSheetId="2">'RX standards '!$1:$4</definedName>
    <definedName name="_xlnm.Print_Titles" localSheetId="4">US!$1:$4</definedName>
    <definedName name="r_chainage_export_détail" localSheetId="7">ANGIO!$A$6:$I$326</definedName>
    <definedName name="r_chainage_export_détail" localSheetId="8">'Angio-Cardio'!$A$6:$H$103</definedName>
    <definedName name="r_chainage_export_détail" localSheetId="5">CT!$A$2:$I$242</definedName>
    <definedName name="r_chainage_export_détail" localSheetId="6">IRM!$A$13:$I$286</definedName>
    <definedName name="r_chainage_export_détail" localSheetId="9">'Medecine nucléaire '!$A$5:$H$791</definedName>
    <definedName name="r_chainage_export_détail" localSheetId="2">'RX standards '!$A$4:$I$259</definedName>
    <definedName name="r_chainage_export_détail">US!$A$2:$I$345</definedName>
    <definedName name="_xlnm.Print_Area" localSheetId="7">ANGIO!$B$1:$Q$352</definedName>
    <definedName name="_xlnm.Print_Area" localSheetId="6">IRM!$A$6:$Q$290</definedName>
    <definedName name="_xlnm.Print_Area" localSheetId="2">'RX standards '!$A$1:$Q$259</definedName>
  </definedNames>
  <calcPr calcId="125725"/>
</workbook>
</file>

<file path=xl/calcChain.xml><?xml version="1.0" encoding="utf-8"?>
<calcChain xmlns="http://schemas.openxmlformats.org/spreadsheetml/2006/main">
  <c r="L1" i="11"/>
  <c r="P3"/>
  <c r="N3"/>
  <c r="L3"/>
  <c r="J8"/>
  <c r="L8" s="1"/>
  <c r="I8"/>
  <c r="G8"/>
  <c r="J7"/>
  <c r="L7" s="1"/>
  <c r="I7"/>
  <c r="G7"/>
  <c r="J6"/>
  <c r="L6" s="1"/>
  <c r="I6"/>
  <c r="G6"/>
  <c r="O4"/>
  <c r="M4"/>
  <c r="K4"/>
  <c r="H19" i="2"/>
  <c r="K254"/>
  <c r="M254" s="1"/>
  <c r="J254"/>
  <c r="H254"/>
  <c r="K253"/>
  <c r="M253" s="1"/>
  <c r="J253"/>
  <c r="H253"/>
  <c r="K252"/>
  <c r="M252" s="1"/>
  <c r="J252"/>
  <c r="H252"/>
  <c r="M251"/>
  <c r="K251"/>
  <c r="J251"/>
  <c r="H251"/>
  <c r="K250"/>
  <c r="M250" s="1"/>
  <c r="J250"/>
  <c r="H250"/>
  <c r="K249"/>
  <c r="M249" s="1"/>
  <c r="J249"/>
  <c r="H249"/>
  <c r="K247"/>
  <c r="M247" s="1"/>
  <c r="J247"/>
  <c r="H247"/>
  <c r="K1" i="9"/>
  <c r="K1" i="8"/>
  <c r="M1" i="7"/>
  <c r="M1" i="6"/>
  <c r="M1" i="5"/>
  <c r="M1" i="4"/>
  <c r="M1" i="3"/>
  <c r="M1" i="2"/>
  <c r="K297" i="3"/>
  <c r="O297" s="1"/>
  <c r="Q297" s="1"/>
  <c r="J297"/>
  <c r="H297"/>
  <c r="K287" i="6"/>
  <c r="O287" s="1"/>
  <c r="J287"/>
  <c r="H287"/>
  <c r="K240" i="5"/>
  <c r="O240" s="1"/>
  <c r="Q240" s="1"/>
  <c r="J240"/>
  <c r="H240"/>
  <c r="I191" i="9"/>
  <c r="I195"/>
  <c r="I189"/>
  <c r="I194"/>
  <c r="I193"/>
  <c r="I192"/>
  <c r="I188"/>
  <c r="I187"/>
  <c r="I186"/>
  <c r="I190" s="1"/>
  <c r="I702"/>
  <c r="I701"/>
  <c r="I700"/>
  <c r="I699"/>
  <c r="I698"/>
  <c r="M3" i="7"/>
  <c r="M258" s="1"/>
  <c r="M259" s="1"/>
  <c r="O3"/>
  <c r="Q3"/>
  <c r="H6"/>
  <c r="J6"/>
  <c r="K6"/>
  <c r="O6" s="1"/>
  <c r="H7"/>
  <c r="J7"/>
  <c r="K7"/>
  <c r="H8"/>
  <c r="J8"/>
  <c r="K8"/>
  <c r="O8" s="1"/>
  <c r="Q8" s="1"/>
  <c r="H9"/>
  <c r="J9"/>
  <c r="K9"/>
  <c r="H10"/>
  <c r="J10"/>
  <c r="K10"/>
  <c r="H11"/>
  <c r="J11"/>
  <c r="K11"/>
  <c r="G12"/>
  <c r="H13"/>
  <c r="J13"/>
  <c r="K13"/>
  <c r="H14"/>
  <c r="J14"/>
  <c r="K14"/>
  <c r="O14" s="1"/>
  <c r="Q14" s="1"/>
  <c r="H15"/>
  <c r="J15"/>
  <c r="K15"/>
  <c r="O15" s="1"/>
  <c r="Q15" s="1"/>
  <c r="H16"/>
  <c r="J16"/>
  <c r="K16"/>
  <c r="O16"/>
  <c r="Q16" s="1"/>
  <c r="H17"/>
  <c r="J17"/>
  <c r="K17"/>
  <c r="H18"/>
  <c r="J18"/>
  <c r="K18"/>
  <c r="O18"/>
  <c r="Q18" s="1"/>
  <c r="H19"/>
  <c r="J19"/>
  <c r="K19"/>
  <c r="G20"/>
  <c r="H21"/>
  <c r="J21"/>
  <c r="K21"/>
  <c r="O21" s="1"/>
  <c r="Q21" s="1"/>
  <c r="H22"/>
  <c r="J22"/>
  <c r="K22"/>
  <c r="O22" s="1"/>
  <c r="Q22" s="1"/>
  <c r="H23"/>
  <c r="J23"/>
  <c r="K23"/>
  <c r="O23" s="1"/>
  <c r="Q23" s="1"/>
  <c r="H24"/>
  <c r="J24"/>
  <c r="K24"/>
  <c r="O24" s="1"/>
  <c r="Q24" s="1"/>
  <c r="H25"/>
  <c r="J25"/>
  <c r="K25"/>
  <c r="O25" s="1"/>
  <c r="Q25" s="1"/>
  <c r="G26"/>
  <c r="H27"/>
  <c r="J27"/>
  <c r="K27"/>
  <c r="O27"/>
  <c r="Q27" s="1"/>
  <c r="H28"/>
  <c r="J28"/>
  <c r="K28"/>
  <c r="O28"/>
  <c r="Q28" s="1"/>
  <c r="H29"/>
  <c r="J29"/>
  <c r="K29"/>
  <c r="O29" s="1"/>
  <c r="Q29" s="1"/>
  <c r="H30"/>
  <c r="J30"/>
  <c r="K30"/>
  <c r="O30" s="1"/>
  <c r="Q30" s="1"/>
  <c r="H31"/>
  <c r="J31"/>
  <c r="K31"/>
  <c r="O31" s="1"/>
  <c r="Q31" s="1"/>
  <c r="G32"/>
  <c r="H33"/>
  <c r="J33"/>
  <c r="K33"/>
  <c r="O33" s="1"/>
  <c r="G34"/>
  <c r="H35"/>
  <c r="J35"/>
  <c r="K35"/>
  <c r="O35" s="1"/>
  <c r="O36" s="1"/>
  <c r="G36"/>
  <c r="H37"/>
  <c r="J37"/>
  <c r="K37"/>
  <c r="O37" s="1"/>
  <c r="Q37" s="1"/>
  <c r="Q38" s="1"/>
  <c r="G38"/>
  <c r="H39"/>
  <c r="J39"/>
  <c r="K39"/>
  <c r="O39"/>
  <c r="G40"/>
  <c r="H41"/>
  <c r="J41"/>
  <c r="K41"/>
  <c r="O41" s="1"/>
  <c r="G42"/>
  <c r="H43"/>
  <c r="J43"/>
  <c r="K43"/>
  <c r="O43"/>
  <c r="Q43" s="1"/>
  <c r="Q44" s="1"/>
  <c r="G44"/>
  <c r="H45"/>
  <c r="J45"/>
  <c r="K45"/>
  <c r="O45" s="1"/>
  <c r="Q45" s="1"/>
  <c r="Q46" s="1"/>
  <c r="G46"/>
  <c r="H47"/>
  <c r="J47"/>
  <c r="K47"/>
  <c r="O47" s="1"/>
  <c r="G48"/>
  <c r="H49"/>
  <c r="J49"/>
  <c r="K49"/>
  <c r="O49" s="1"/>
  <c r="O50" s="1"/>
  <c r="G50"/>
  <c r="H51"/>
  <c r="J51"/>
  <c r="K51"/>
  <c r="O51" s="1"/>
  <c r="G52"/>
  <c r="H53"/>
  <c r="J53"/>
  <c r="K53"/>
  <c r="O53"/>
  <c r="G54"/>
  <c r="H55"/>
  <c r="J55"/>
  <c r="K55"/>
  <c r="O55" s="1"/>
  <c r="O56" s="1"/>
  <c r="G56"/>
  <c r="H57"/>
  <c r="J57"/>
  <c r="K57"/>
  <c r="O57" s="1"/>
  <c r="G58"/>
  <c r="H59"/>
  <c r="J59"/>
  <c r="K59"/>
  <c r="O59"/>
  <c r="Q59" s="1"/>
  <c r="Q60" s="1"/>
  <c r="G60"/>
  <c r="H61"/>
  <c r="J61"/>
  <c r="K61"/>
  <c r="O61"/>
  <c r="G62"/>
  <c r="H63"/>
  <c r="J63"/>
  <c r="K63"/>
  <c r="O63" s="1"/>
  <c r="Q63" s="1"/>
  <c r="Q64" s="1"/>
  <c r="G64"/>
  <c r="H65"/>
  <c r="J65"/>
  <c r="K65"/>
  <c r="O65" s="1"/>
  <c r="O66" s="1"/>
  <c r="G66"/>
  <c r="H67"/>
  <c r="J67"/>
  <c r="K67"/>
  <c r="O67" s="1"/>
  <c r="G68"/>
  <c r="H69"/>
  <c r="J69"/>
  <c r="K69"/>
  <c r="O69" s="1"/>
  <c r="Q69" s="1"/>
  <c r="H70"/>
  <c r="J70"/>
  <c r="K70"/>
  <c r="O70" s="1"/>
  <c r="Q70" s="1"/>
  <c r="H71"/>
  <c r="J71"/>
  <c r="K71"/>
  <c r="O71"/>
  <c r="Q71" s="1"/>
  <c r="H72"/>
  <c r="J72"/>
  <c r="K72"/>
  <c r="O72"/>
  <c r="Q72" s="1"/>
  <c r="G73"/>
  <c r="H74"/>
  <c r="J74"/>
  <c r="K74"/>
  <c r="O74" s="1"/>
  <c r="H75"/>
  <c r="J75"/>
  <c r="K75"/>
  <c r="O75" s="1"/>
  <c r="Q75" s="1"/>
  <c r="G76"/>
  <c r="H77"/>
  <c r="J77"/>
  <c r="K77"/>
  <c r="O77" s="1"/>
  <c r="Q77" s="1"/>
  <c r="H78"/>
  <c r="J78"/>
  <c r="K78"/>
  <c r="O78" s="1"/>
  <c r="Q78" s="1"/>
  <c r="G79"/>
  <c r="H80"/>
  <c r="J80"/>
  <c r="K80"/>
  <c r="O80" s="1"/>
  <c r="Q80" s="1"/>
  <c r="Q81" s="1"/>
  <c r="G81"/>
  <c r="H82"/>
  <c r="J82"/>
  <c r="K82"/>
  <c r="O82" s="1"/>
  <c r="H83"/>
  <c r="J83"/>
  <c r="K83"/>
  <c r="O83" s="1"/>
  <c r="Q83" s="1"/>
  <c r="G84"/>
  <c r="H85"/>
  <c r="J85"/>
  <c r="K85"/>
  <c r="O85" s="1"/>
  <c r="G86"/>
  <c r="H87"/>
  <c r="J87"/>
  <c r="K87"/>
  <c r="O87"/>
  <c r="O88" s="1"/>
  <c r="G88"/>
  <c r="H89"/>
  <c r="J89"/>
  <c r="K89"/>
  <c r="O89" s="1"/>
  <c r="O90" s="1"/>
  <c r="G90"/>
  <c r="H91"/>
  <c r="J91"/>
  <c r="K91"/>
  <c r="O91" s="1"/>
  <c r="G92"/>
  <c r="H93"/>
  <c r="J93"/>
  <c r="K93"/>
  <c r="O93" s="1"/>
  <c r="G94"/>
  <c r="H95"/>
  <c r="J95"/>
  <c r="K95"/>
  <c r="O95" s="1"/>
  <c r="O96" s="1"/>
  <c r="Q95"/>
  <c r="Q96" s="1"/>
  <c r="G96"/>
  <c r="H97"/>
  <c r="J97"/>
  <c r="K97"/>
  <c r="H98"/>
  <c r="J98"/>
  <c r="K98"/>
  <c r="O98" s="1"/>
  <c r="Q98" s="1"/>
  <c r="H99"/>
  <c r="J99"/>
  <c r="K99"/>
  <c r="O99" s="1"/>
  <c r="Q99" s="1"/>
  <c r="H100"/>
  <c r="J100"/>
  <c r="K100"/>
  <c r="O100" s="1"/>
  <c r="Q100" s="1"/>
  <c r="G101"/>
  <c r="H102"/>
  <c r="J102"/>
  <c r="K102"/>
  <c r="O102"/>
  <c r="H103"/>
  <c r="J103"/>
  <c r="K103"/>
  <c r="O103"/>
  <c r="Q103" s="1"/>
  <c r="H104"/>
  <c r="J104"/>
  <c r="K104"/>
  <c r="O104"/>
  <c r="Q104" s="1"/>
  <c r="H105"/>
  <c r="J105"/>
  <c r="K105"/>
  <c r="O105" s="1"/>
  <c r="Q105" s="1"/>
  <c r="G106"/>
  <c r="H107"/>
  <c r="J107"/>
  <c r="K107"/>
  <c r="O107"/>
  <c r="Q107" s="1"/>
  <c r="H108"/>
  <c r="J108"/>
  <c r="K108"/>
  <c r="O108"/>
  <c r="Q108" s="1"/>
  <c r="H109"/>
  <c r="J109"/>
  <c r="K109"/>
  <c r="O109"/>
  <c r="Q109" s="1"/>
  <c r="H110"/>
  <c r="J110"/>
  <c r="K110"/>
  <c r="O110" s="1"/>
  <c r="Q110" s="1"/>
  <c r="G111"/>
  <c r="H112"/>
  <c r="J112"/>
  <c r="K112"/>
  <c r="O112" s="1"/>
  <c r="Q112" s="1"/>
  <c r="H113"/>
  <c r="J113"/>
  <c r="K113"/>
  <c r="O113" s="1"/>
  <c r="Q113" s="1"/>
  <c r="H114"/>
  <c r="J114"/>
  <c r="K114"/>
  <c r="O114"/>
  <c r="Q114" s="1"/>
  <c r="H115"/>
  <c r="J115"/>
  <c r="K115"/>
  <c r="O115"/>
  <c r="Q115" s="1"/>
  <c r="G116"/>
  <c r="H117"/>
  <c r="J117"/>
  <c r="K117"/>
  <c r="O117"/>
  <c r="G118"/>
  <c r="H119"/>
  <c r="J119"/>
  <c r="K119"/>
  <c r="O119" s="1"/>
  <c r="G120"/>
  <c r="H121"/>
  <c r="J121"/>
  <c r="K121"/>
  <c r="O121"/>
  <c r="Q121" s="1"/>
  <c r="Q122" s="1"/>
  <c r="G122"/>
  <c r="H123"/>
  <c r="J123"/>
  <c r="K123"/>
  <c r="G124"/>
  <c r="H125"/>
  <c r="J125"/>
  <c r="K125"/>
  <c r="O125" s="1"/>
  <c r="Q125" s="1"/>
  <c r="Q126" s="1"/>
  <c r="G126"/>
  <c r="O126"/>
  <c r="H127"/>
  <c r="J127"/>
  <c r="K127"/>
  <c r="O127"/>
  <c r="Q127" s="1"/>
  <c r="H128"/>
  <c r="J128"/>
  <c r="K128"/>
  <c r="O128"/>
  <c r="Q128" s="1"/>
  <c r="G129"/>
  <c r="H130"/>
  <c r="J130"/>
  <c r="K130"/>
  <c r="O130" s="1"/>
  <c r="H131"/>
  <c r="J131"/>
  <c r="K131"/>
  <c r="O131" s="1"/>
  <c r="Q131" s="1"/>
  <c r="G132"/>
  <c r="H133"/>
  <c r="J133"/>
  <c r="K133"/>
  <c r="O133"/>
  <c r="Q133" s="1"/>
  <c r="H134"/>
  <c r="J134"/>
  <c r="K134"/>
  <c r="O134"/>
  <c r="Q134" s="1"/>
  <c r="G135"/>
  <c r="H136"/>
  <c r="J136"/>
  <c r="K136"/>
  <c r="O136" s="1"/>
  <c r="Q136" s="1"/>
  <c r="Q138" s="1"/>
  <c r="H137"/>
  <c r="J137"/>
  <c r="K137"/>
  <c r="O137" s="1"/>
  <c r="Q137" s="1"/>
  <c r="G138"/>
  <c r="H139"/>
  <c r="J139"/>
  <c r="K139"/>
  <c r="O139" s="1"/>
  <c r="Q139" s="1"/>
  <c r="H140"/>
  <c r="J140"/>
  <c r="K140"/>
  <c r="O140"/>
  <c r="Q140" s="1"/>
  <c r="G141"/>
  <c r="H142"/>
  <c r="J142"/>
  <c r="K142"/>
  <c r="O142"/>
  <c r="Q142" s="1"/>
  <c r="Q143" s="1"/>
  <c r="G143"/>
  <c r="H144"/>
  <c r="J144"/>
  <c r="K144"/>
  <c r="O144" s="1"/>
  <c r="Q144" s="1"/>
  <c r="Q145" s="1"/>
  <c r="G145"/>
  <c r="H146"/>
  <c r="J146"/>
  <c r="K146"/>
  <c r="O146"/>
  <c r="Q146" s="1"/>
  <c r="G147"/>
  <c r="H148"/>
  <c r="J148"/>
  <c r="K148"/>
  <c r="H149"/>
  <c r="J149"/>
  <c r="K149"/>
  <c r="G150"/>
  <c r="H151"/>
  <c r="J151"/>
  <c r="K151"/>
  <c r="O151" s="1"/>
  <c r="H152"/>
  <c r="J152"/>
  <c r="K152"/>
  <c r="O152" s="1"/>
  <c r="Q152" s="1"/>
  <c r="H153"/>
  <c r="J153"/>
  <c r="K153"/>
  <c r="O153" s="1"/>
  <c r="Q153" s="1"/>
  <c r="G154"/>
  <c r="H155"/>
  <c r="J155"/>
  <c r="K155"/>
  <c r="O155"/>
  <c r="Q155" s="1"/>
  <c r="H156"/>
  <c r="J156"/>
  <c r="K156"/>
  <c r="O156"/>
  <c r="Q156" s="1"/>
  <c r="H157"/>
  <c r="J157"/>
  <c r="K157"/>
  <c r="O157"/>
  <c r="Q157" s="1"/>
  <c r="G158"/>
  <c r="H159"/>
  <c r="J159"/>
  <c r="K159"/>
  <c r="O159" s="1"/>
  <c r="H160"/>
  <c r="J160"/>
  <c r="K160"/>
  <c r="O160" s="1"/>
  <c r="Q160"/>
  <c r="H161"/>
  <c r="J161"/>
  <c r="K161"/>
  <c r="O161"/>
  <c r="Q161" s="1"/>
  <c r="G162"/>
  <c r="H163"/>
  <c r="J163"/>
  <c r="K163"/>
  <c r="O163" s="1"/>
  <c r="Q163" s="1"/>
  <c r="H164"/>
  <c r="J164"/>
  <c r="K164"/>
  <c r="G165"/>
  <c r="H166"/>
  <c r="J166"/>
  <c r="K166"/>
  <c r="O166"/>
  <c r="Q166" s="1"/>
  <c r="H167"/>
  <c r="J167"/>
  <c r="K167"/>
  <c r="G168"/>
  <c r="H169"/>
  <c r="J169"/>
  <c r="K169"/>
  <c r="O169" s="1"/>
  <c r="Q169" s="1"/>
  <c r="H170"/>
  <c r="J170"/>
  <c r="K170"/>
  <c r="O170" s="1"/>
  <c r="Q170" s="1"/>
  <c r="H171"/>
  <c r="J171"/>
  <c r="K171"/>
  <c r="O171" s="1"/>
  <c r="Q171" s="1"/>
  <c r="H172"/>
  <c r="J172"/>
  <c r="K172"/>
  <c r="O172" s="1"/>
  <c r="Q172" s="1"/>
  <c r="H173"/>
  <c r="J173"/>
  <c r="K173"/>
  <c r="O173" s="1"/>
  <c r="Q173"/>
  <c r="G174"/>
  <c r="H175"/>
  <c r="J175"/>
  <c r="K175"/>
  <c r="O175"/>
  <c r="H176"/>
  <c r="J176"/>
  <c r="K176"/>
  <c r="O176"/>
  <c r="Q176" s="1"/>
  <c r="H177"/>
  <c r="J177"/>
  <c r="K177"/>
  <c r="O177" s="1"/>
  <c r="Q177" s="1"/>
  <c r="G178"/>
  <c r="H179"/>
  <c r="J179"/>
  <c r="K179"/>
  <c r="O179" s="1"/>
  <c r="Q179" s="1"/>
  <c r="H180"/>
  <c r="J180"/>
  <c r="K180"/>
  <c r="O180" s="1"/>
  <c r="Q180"/>
  <c r="H181"/>
  <c r="J181"/>
  <c r="K181"/>
  <c r="O181"/>
  <c r="Q181" s="1"/>
  <c r="H182"/>
  <c r="J182"/>
  <c r="K182"/>
  <c r="O182"/>
  <c r="Q182" s="1"/>
  <c r="G183"/>
  <c r="H184"/>
  <c r="J184"/>
  <c r="K184"/>
  <c r="O184"/>
  <c r="Q184" s="1"/>
  <c r="H185"/>
  <c r="J185"/>
  <c r="K185"/>
  <c r="O185"/>
  <c r="Q185" s="1"/>
  <c r="Q188" s="1"/>
  <c r="H186"/>
  <c r="J186"/>
  <c r="K186"/>
  <c r="O186"/>
  <c r="Q186" s="1"/>
  <c r="H187"/>
  <c r="J187"/>
  <c r="K187"/>
  <c r="O187" s="1"/>
  <c r="Q187" s="1"/>
  <c r="G188"/>
  <c r="H189"/>
  <c r="J189"/>
  <c r="K189"/>
  <c r="O189" s="1"/>
  <c r="O190" s="1"/>
  <c r="G190"/>
  <c r="H191"/>
  <c r="J191"/>
  <c r="K191"/>
  <c r="O191" s="1"/>
  <c r="Q191" s="1"/>
  <c r="Q192" s="1"/>
  <c r="G192"/>
  <c r="H193"/>
  <c r="J193"/>
  <c r="K193"/>
  <c r="O193" s="1"/>
  <c r="O194" s="1"/>
  <c r="G194"/>
  <c r="H195"/>
  <c r="J195"/>
  <c r="K195"/>
  <c r="O195" s="1"/>
  <c r="Q195" s="1"/>
  <c r="H196"/>
  <c r="J196"/>
  <c r="K196"/>
  <c r="O196" s="1"/>
  <c r="Q196" s="1"/>
  <c r="H197"/>
  <c r="J197"/>
  <c r="K197"/>
  <c r="O197" s="1"/>
  <c r="Q197" s="1"/>
  <c r="G198"/>
  <c r="H199"/>
  <c r="J199"/>
  <c r="K199"/>
  <c r="O199" s="1"/>
  <c r="Q199" s="1"/>
  <c r="H200"/>
  <c r="J200"/>
  <c r="K200"/>
  <c r="O200" s="1"/>
  <c r="Q200" s="1"/>
  <c r="H201"/>
  <c r="J201"/>
  <c r="K201"/>
  <c r="O201" s="1"/>
  <c r="Q201" s="1"/>
  <c r="H202"/>
  <c r="J202"/>
  <c r="K202"/>
  <c r="O202"/>
  <c r="H203"/>
  <c r="J203"/>
  <c r="K203"/>
  <c r="O203"/>
  <c r="Q203" s="1"/>
  <c r="G204"/>
  <c r="H205"/>
  <c r="J205"/>
  <c r="K205"/>
  <c r="O205"/>
  <c r="O206" s="1"/>
  <c r="G206"/>
  <c r="H207"/>
  <c r="J207"/>
  <c r="K207"/>
  <c r="O207" s="1"/>
  <c r="Q207" s="1"/>
  <c r="H208"/>
  <c r="J208"/>
  <c r="K208"/>
  <c r="O208" s="1"/>
  <c r="Q208" s="1"/>
  <c r="H209"/>
  <c r="J209"/>
  <c r="K209"/>
  <c r="O209" s="1"/>
  <c r="Q209" s="1"/>
  <c r="H210"/>
  <c r="J210"/>
  <c r="K210"/>
  <c r="O210" s="1"/>
  <c r="G211"/>
  <c r="H212"/>
  <c r="J212"/>
  <c r="K212"/>
  <c r="O212"/>
  <c r="Q212" s="1"/>
  <c r="H213"/>
  <c r="J213"/>
  <c r="K213"/>
  <c r="H214"/>
  <c r="J214"/>
  <c r="K214"/>
  <c r="O214" s="1"/>
  <c r="Q214" s="1"/>
  <c r="G215"/>
  <c r="H216"/>
  <c r="J216"/>
  <c r="K216"/>
  <c r="O216" s="1"/>
  <c r="Q216" s="1"/>
  <c r="H217"/>
  <c r="J217"/>
  <c r="K217"/>
  <c r="O217" s="1"/>
  <c r="Q217" s="1"/>
  <c r="H218"/>
  <c r="J218"/>
  <c r="K218"/>
  <c r="O218" s="1"/>
  <c r="Q218" s="1"/>
  <c r="G219"/>
  <c r="H220"/>
  <c r="J220"/>
  <c r="K220"/>
  <c r="O220"/>
  <c r="Q220" s="1"/>
  <c r="Q221" s="1"/>
  <c r="G221"/>
  <c r="H222"/>
  <c r="J222"/>
  <c r="K222"/>
  <c r="O222" s="1"/>
  <c r="Q222" s="1"/>
  <c r="Q223" s="1"/>
  <c r="G223"/>
  <c r="H224"/>
  <c r="J224"/>
  <c r="K224"/>
  <c r="O224" s="1"/>
  <c r="G225"/>
  <c r="H226"/>
  <c r="J226"/>
  <c r="K226"/>
  <c r="O226"/>
  <c r="Q226" s="1"/>
  <c r="Q229" s="1"/>
  <c r="H227"/>
  <c r="J227"/>
  <c r="K227"/>
  <c r="O227"/>
  <c r="Q227" s="1"/>
  <c r="H228"/>
  <c r="J228"/>
  <c r="K228"/>
  <c r="O228"/>
  <c r="Q228" s="1"/>
  <c r="G229"/>
  <c r="H230"/>
  <c r="J230"/>
  <c r="K230"/>
  <c r="O230"/>
  <c r="Q230" s="1"/>
  <c r="H231"/>
  <c r="J231"/>
  <c r="K231"/>
  <c r="O231"/>
  <c r="H232"/>
  <c r="J232"/>
  <c r="K232"/>
  <c r="O232"/>
  <c r="Q232" s="1"/>
  <c r="G233"/>
  <c r="H234"/>
  <c r="J234"/>
  <c r="K234"/>
  <c r="O234" s="1"/>
  <c r="Q234" s="1"/>
  <c r="H235"/>
  <c r="J235"/>
  <c r="K235"/>
  <c r="O235"/>
  <c r="Q235" s="1"/>
  <c r="H236"/>
  <c r="J236"/>
  <c r="K236"/>
  <c r="O236"/>
  <c r="Q236" s="1"/>
  <c r="G237"/>
  <c r="H238"/>
  <c r="J238"/>
  <c r="K238"/>
  <c r="O238" s="1"/>
  <c r="Q238" s="1"/>
  <c r="H239"/>
  <c r="J239"/>
  <c r="K239"/>
  <c r="O239" s="1"/>
  <c r="Q239" s="1"/>
  <c r="Q241" s="1"/>
  <c r="H240"/>
  <c r="J240"/>
  <c r="K240"/>
  <c r="O240" s="1"/>
  <c r="Q240" s="1"/>
  <c r="G241"/>
  <c r="H242"/>
  <c r="J242"/>
  <c r="K242"/>
  <c r="O242" s="1"/>
  <c r="Q242" s="1"/>
  <c r="H243"/>
  <c r="J243"/>
  <c r="K243"/>
  <c r="O243" s="1"/>
  <c r="Q243" s="1"/>
  <c r="H244"/>
  <c r="J244"/>
  <c r="K244"/>
  <c r="O244" s="1"/>
  <c r="Q244" s="1"/>
  <c r="H245"/>
  <c r="J245"/>
  <c r="K245"/>
  <c r="O245"/>
  <c r="Q245" s="1"/>
  <c r="H246"/>
  <c r="J246"/>
  <c r="K246"/>
  <c r="O246"/>
  <c r="Q246" s="1"/>
  <c r="H247"/>
  <c r="J247"/>
  <c r="K247"/>
  <c r="O247"/>
  <c r="Q247" s="1"/>
  <c r="H248"/>
  <c r="J248"/>
  <c r="K248"/>
  <c r="O248" s="1"/>
  <c r="Q248" s="1"/>
  <c r="H249"/>
  <c r="J249"/>
  <c r="K249"/>
  <c r="O249" s="1"/>
  <c r="Q249" s="1"/>
  <c r="H250"/>
  <c r="J250"/>
  <c r="K250"/>
  <c r="O250" s="1"/>
  <c r="Q250" s="1"/>
  <c r="H251"/>
  <c r="J251"/>
  <c r="K251"/>
  <c r="O251" s="1"/>
  <c r="Q251" s="1"/>
  <c r="H252"/>
  <c r="J252"/>
  <c r="K252"/>
  <c r="O252" s="1"/>
  <c r="Q252" s="1"/>
  <c r="H253"/>
  <c r="J253"/>
  <c r="K253"/>
  <c r="O253" s="1"/>
  <c r="Q253" s="1"/>
  <c r="H254"/>
  <c r="J254"/>
  <c r="K254"/>
  <c r="O254" s="1"/>
  <c r="Q254" s="1"/>
  <c r="G255"/>
  <c r="H256"/>
  <c r="J256"/>
  <c r="K256"/>
  <c r="O256"/>
  <c r="Q256"/>
  <c r="Q257" s="1"/>
  <c r="G257"/>
  <c r="H258"/>
  <c r="J258"/>
  <c r="K258"/>
  <c r="O258" s="1"/>
  <c r="Q258" s="1"/>
  <c r="Q259" s="1"/>
  <c r="G259"/>
  <c r="H260"/>
  <c r="J260"/>
  <c r="K260"/>
  <c r="O260" s="1"/>
  <c r="Q260" s="1"/>
  <c r="Q261" s="1"/>
  <c r="G261"/>
  <c r="G263" s="1"/>
  <c r="L261"/>
  <c r="H262"/>
  <c r="J262"/>
  <c r="K262"/>
  <c r="O262"/>
  <c r="H264"/>
  <c r="J264"/>
  <c r="K264"/>
  <c r="O264" s="1"/>
  <c r="Q264" s="1"/>
  <c r="H265"/>
  <c r="J265"/>
  <c r="K265"/>
  <c r="O265" s="1"/>
  <c r="G266"/>
  <c r="H267"/>
  <c r="J267"/>
  <c r="K267"/>
  <c r="O267" s="1"/>
  <c r="Q267" s="1"/>
  <c r="Q268" s="1"/>
  <c r="G268"/>
  <c r="G272" s="1"/>
  <c r="H269"/>
  <c r="J269"/>
  <c r="K269"/>
  <c r="O269"/>
  <c r="G270"/>
  <c r="G274" s="1"/>
  <c r="H271"/>
  <c r="J271"/>
  <c r="K271"/>
  <c r="O271"/>
  <c r="Q271" s="1"/>
  <c r="Q272" s="1"/>
  <c r="H273"/>
  <c r="J273"/>
  <c r="K273"/>
  <c r="H275"/>
  <c r="J275"/>
  <c r="K275"/>
  <c r="O275" s="1"/>
  <c r="H277"/>
  <c r="J277"/>
  <c r="K277"/>
  <c r="O277"/>
  <c r="O278" s="1"/>
  <c r="H279"/>
  <c r="J279"/>
  <c r="K279"/>
  <c r="O279"/>
  <c r="G280"/>
  <c r="H281"/>
  <c r="J281"/>
  <c r="K281"/>
  <c r="H282"/>
  <c r="J282"/>
  <c r="K282"/>
  <c r="O282" s="1"/>
  <c r="Q282" s="1"/>
  <c r="G283"/>
  <c r="H284"/>
  <c r="J284"/>
  <c r="K284"/>
  <c r="O284"/>
  <c r="Q284" s="1"/>
  <c r="H285"/>
  <c r="J285"/>
  <c r="K285"/>
  <c r="O285"/>
  <c r="Q285" s="1"/>
  <c r="G286"/>
  <c r="H287"/>
  <c r="J287"/>
  <c r="K287"/>
  <c r="O287" s="1"/>
  <c r="O288" s="1"/>
  <c r="G288"/>
  <c r="H289"/>
  <c r="J289"/>
  <c r="K289"/>
  <c r="G290"/>
  <c r="H291"/>
  <c r="J291"/>
  <c r="K291"/>
  <c r="O291" s="1"/>
  <c r="Q291" s="1"/>
  <c r="Q292" s="1"/>
  <c r="G292"/>
  <c r="H293"/>
  <c r="J293"/>
  <c r="K293"/>
  <c r="O293" s="1"/>
  <c r="Q293" s="1"/>
  <c r="H294"/>
  <c r="J294"/>
  <c r="K294"/>
  <c r="O294" s="1"/>
  <c r="Q294" s="1"/>
  <c r="H295"/>
  <c r="J295"/>
  <c r="K295"/>
  <c r="O295" s="1"/>
  <c r="Q295" s="1"/>
  <c r="G296"/>
  <c r="H297"/>
  <c r="J297"/>
  <c r="K297"/>
  <c r="O297" s="1"/>
  <c r="G298"/>
  <c r="H299"/>
  <c r="J299"/>
  <c r="K299"/>
  <c r="M299"/>
  <c r="O299"/>
  <c r="Q299" s="1"/>
  <c r="H300"/>
  <c r="J300"/>
  <c r="K300"/>
  <c r="O300" s="1"/>
  <c r="Q300" s="1"/>
  <c r="H301"/>
  <c r="J301"/>
  <c r="K301"/>
  <c r="G302"/>
  <c r="H303"/>
  <c r="J303"/>
  <c r="K303"/>
  <c r="O303"/>
  <c r="Q303" s="1"/>
  <c r="H304"/>
  <c r="J304"/>
  <c r="K304"/>
  <c r="H305"/>
  <c r="J305"/>
  <c r="K305"/>
  <c r="O305" s="1"/>
  <c r="Q305" s="1"/>
  <c r="G306"/>
  <c r="H307"/>
  <c r="J307"/>
  <c r="K307"/>
  <c r="O307" s="1"/>
  <c r="Q307" s="1"/>
  <c r="H308"/>
  <c r="J308"/>
  <c r="K308"/>
  <c r="O308" s="1"/>
  <c r="Q308" s="1"/>
  <c r="Q309" s="1"/>
  <c r="G309"/>
  <c r="H310"/>
  <c r="J310"/>
  <c r="K310"/>
  <c r="O310" s="1"/>
  <c r="Q310" s="1"/>
  <c r="Q311" s="1"/>
  <c r="G311"/>
  <c r="H312"/>
  <c r="J312"/>
  <c r="K312"/>
  <c r="O312" s="1"/>
  <c r="Q312" s="1"/>
  <c r="H313"/>
  <c r="J313"/>
  <c r="K313"/>
  <c r="O313"/>
  <c r="Q313" s="1"/>
  <c r="G314"/>
  <c r="H315"/>
  <c r="J315"/>
  <c r="K315"/>
  <c r="O315"/>
  <c r="Q315" s="1"/>
  <c r="H316"/>
  <c r="J316"/>
  <c r="K316"/>
  <c r="G317"/>
  <c r="H318"/>
  <c r="J318"/>
  <c r="K318"/>
  <c r="H319"/>
  <c r="J319"/>
  <c r="K319"/>
  <c r="O319"/>
  <c r="O320" s="1"/>
  <c r="G320"/>
  <c r="H321"/>
  <c r="J321"/>
  <c r="K321"/>
  <c r="O321" s="1"/>
  <c r="G322"/>
  <c r="H323"/>
  <c r="J323"/>
  <c r="K323"/>
  <c r="O323" s="1"/>
  <c r="G324"/>
  <c r="H325"/>
  <c r="J325"/>
  <c r="K325"/>
  <c r="O325"/>
  <c r="G326"/>
  <c r="H327"/>
  <c r="J327"/>
  <c r="K327"/>
  <c r="O327" s="1"/>
  <c r="G328"/>
  <c r="H329"/>
  <c r="J329"/>
  <c r="K329"/>
  <c r="O329"/>
  <c r="Q329"/>
  <c r="H330"/>
  <c r="J330"/>
  <c r="K330"/>
  <c r="O330"/>
  <c r="Q330" s="1"/>
  <c r="G331"/>
  <c r="H332"/>
  <c r="J332"/>
  <c r="K332"/>
  <c r="H333"/>
  <c r="J333"/>
  <c r="K333"/>
  <c r="O333"/>
  <c r="G334"/>
  <c r="H335"/>
  <c r="J335"/>
  <c r="K335"/>
  <c r="O335" s="1"/>
  <c r="Q335" s="1"/>
  <c r="H336"/>
  <c r="J336"/>
  <c r="K336"/>
  <c r="O336" s="1"/>
  <c r="G337"/>
  <c r="H338"/>
  <c r="J338"/>
  <c r="K338"/>
  <c r="O338" s="1"/>
  <c r="Q338"/>
  <c r="H339"/>
  <c r="J339"/>
  <c r="K339"/>
  <c r="O339"/>
  <c r="Q339" s="1"/>
  <c r="G340"/>
  <c r="H341"/>
  <c r="J341"/>
  <c r="K341"/>
  <c r="O341" s="1"/>
  <c r="Q341" s="1"/>
  <c r="H342"/>
  <c r="J342"/>
  <c r="K342"/>
  <c r="O342" s="1"/>
  <c r="Q342"/>
  <c r="Q343" s="1"/>
  <c r="G343"/>
  <c r="H344"/>
  <c r="J344"/>
  <c r="K344"/>
  <c r="O344" s="1"/>
  <c r="Q344" s="1"/>
  <c r="H345"/>
  <c r="J345"/>
  <c r="K345"/>
  <c r="O345" s="1"/>
  <c r="H346"/>
  <c r="J346"/>
  <c r="K346"/>
  <c r="O346" s="1"/>
  <c r="Q346" s="1"/>
  <c r="G347"/>
  <c r="H348"/>
  <c r="J348"/>
  <c r="K348"/>
  <c r="O348"/>
  <c r="Q348" s="1"/>
  <c r="H349"/>
  <c r="J349"/>
  <c r="K349"/>
  <c r="O349"/>
  <c r="Q349" s="1"/>
  <c r="H350"/>
  <c r="J350"/>
  <c r="K350"/>
  <c r="O350"/>
  <c r="Q350" s="1"/>
  <c r="G351"/>
  <c r="N352"/>
  <c r="N4" s="1"/>
  <c r="P352"/>
  <c r="P4"/>
  <c r="K3" i="8"/>
  <c r="M3"/>
  <c r="M82" s="1"/>
  <c r="O3"/>
  <c r="L4"/>
  <c r="N4"/>
  <c r="I6"/>
  <c r="I8"/>
  <c r="I9"/>
  <c r="I11"/>
  <c r="K11" s="1"/>
  <c r="I12"/>
  <c r="I13"/>
  <c r="I15"/>
  <c r="I16"/>
  <c r="I17"/>
  <c r="I19"/>
  <c r="I20"/>
  <c r="I21"/>
  <c r="I22"/>
  <c r="I24"/>
  <c r="I26"/>
  <c r="I27"/>
  <c r="I29"/>
  <c r="I30"/>
  <c r="I31"/>
  <c r="I33"/>
  <c r="I35"/>
  <c r="I37"/>
  <c r="I39"/>
  <c r="I40"/>
  <c r="I42"/>
  <c r="I44"/>
  <c r="I46"/>
  <c r="I47"/>
  <c r="I49"/>
  <c r="I51"/>
  <c r="I53"/>
  <c r="I55"/>
  <c r="K55" s="1"/>
  <c r="K56" s="1"/>
  <c r="I57"/>
  <c r="I59"/>
  <c r="I60"/>
  <c r="I62"/>
  <c r="I64"/>
  <c r="I66"/>
  <c r="I67"/>
  <c r="I69"/>
  <c r="M69"/>
  <c r="I71"/>
  <c r="I73"/>
  <c r="I75"/>
  <c r="I76"/>
  <c r="I78"/>
  <c r="I80"/>
  <c r="I82"/>
  <c r="I84"/>
  <c r="I86"/>
  <c r="I88"/>
  <c r="I90"/>
  <c r="I92"/>
  <c r="I94"/>
  <c r="I96"/>
  <c r="I98"/>
  <c r="I100"/>
  <c r="I101"/>
  <c r="I103"/>
  <c r="M3" i="5"/>
  <c r="O3"/>
  <c r="Q3"/>
  <c r="L4"/>
  <c r="N4"/>
  <c r="P4"/>
  <c r="H6"/>
  <c r="J6"/>
  <c r="K6"/>
  <c r="O6" s="1"/>
  <c r="M6"/>
  <c r="H7"/>
  <c r="J7"/>
  <c r="K7"/>
  <c r="M7"/>
  <c r="O7"/>
  <c r="Q7" s="1"/>
  <c r="H8"/>
  <c r="J8"/>
  <c r="K8"/>
  <c r="H9"/>
  <c r="J9"/>
  <c r="K9"/>
  <c r="M9"/>
  <c r="O9"/>
  <c r="Q9" s="1"/>
  <c r="H10"/>
  <c r="J10"/>
  <c r="K10"/>
  <c r="H11"/>
  <c r="J11"/>
  <c r="K11"/>
  <c r="M11"/>
  <c r="O11"/>
  <c r="Q11" s="1"/>
  <c r="H13"/>
  <c r="J13"/>
  <c r="K13"/>
  <c r="H14"/>
  <c r="J14"/>
  <c r="K14"/>
  <c r="O14" s="1"/>
  <c r="H15"/>
  <c r="J15"/>
  <c r="K15"/>
  <c r="M15" s="1"/>
  <c r="H16"/>
  <c r="J16"/>
  <c r="K16"/>
  <c r="M16" s="1"/>
  <c r="H17"/>
  <c r="J17"/>
  <c r="K17"/>
  <c r="M17"/>
  <c r="O17"/>
  <c r="Q17" s="1"/>
  <c r="H18"/>
  <c r="J18"/>
  <c r="K18"/>
  <c r="H19"/>
  <c r="J19"/>
  <c r="K19"/>
  <c r="O19" s="1"/>
  <c r="Q19" s="1"/>
  <c r="H21"/>
  <c r="J21"/>
  <c r="K21"/>
  <c r="M21" s="1"/>
  <c r="O21"/>
  <c r="Q21" s="1"/>
  <c r="H22"/>
  <c r="J22"/>
  <c r="K22"/>
  <c r="M22"/>
  <c r="O22"/>
  <c r="Q22" s="1"/>
  <c r="H23"/>
  <c r="J23"/>
  <c r="K23"/>
  <c r="H24"/>
  <c r="J24"/>
  <c r="K24"/>
  <c r="M24"/>
  <c r="O24"/>
  <c r="Q24" s="1"/>
  <c r="H25"/>
  <c r="J25"/>
  <c r="K25"/>
  <c r="H26"/>
  <c r="J26"/>
  <c r="K26"/>
  <c r="M26"/>
  <c r="O26"/>
  <c r="Q26" s="1"/>
  <c r="H28"/>
  <c r="J28"/>
  <c r="K28"/>
  <c r="H29"/>
  <c r="J29"/>
  <c r="K29"/>
  <c r="H30"/>
  <c r="J30"/>
  <c r="K30"/>
  <c r="M30" s="1"/>
  <c r="O30"/>
  <c r="Q30" s="1"/>
  <c r="H31"/>
  <c r="J31"/>
  <c r="K31"/>
  <c r="M31"/>
  <c r="O31"/>
  <c r="Q31" s="1"/>
  <c r="H32"/>
  <c r="J32"/>
  <c r="K32"/>
  <c r="H34"/>
  <c r="J34"/>
  <c r="K34"/>
  <c r="O34" s="1"/>
  <c r="H35"/>
  <c r="J35"/>
  <c r="K35"/>
  <c r="H36"/>
  <c r="J36"/>
  <c r="K36"/>
  <c r="M36" s="1"/>
  <c r="O36"/>
  <c r="Q36" s="1"/>
  <c r="H37"/>
  <c r="J37"/>
  <c r="K37"/>
  <c r="H38"/>
  <c r="J38"/>
  <c r="K38"/>
  <c r="H39"/>
  <c r="J39"/>
  <c r="K39"/>
  <c r="M39" s="1"/>
  <c r="O39"/>
  <c r="Q39" s="1"/>
  <c r="H41"/>
  <c r="J41"/>
  <c r="K41"/>
  <c r="M41" s="1"/>
  <c r="O41"/>
  <c r="Q41" s="1"/>
  <c r="H42"/>
  <c r="J42"/>
  <c r="K42"/>
  <c r="M42"/>
  <c r="O42"/>
  <c r="Q42" s="1"/>
  <c r="H43"/>
  <c r="J43"/>
  <c r="K43"/>
  <c r="H44"/>
  <c r="J44"/>
  <c r="K44"/>
  <c r="M44" s="1"/>
  <c r="O44"/>
  <c r="Q44" s="1"/>
  <c r="H45"/>
  <c r="J45"/>
  <c r="K45"/>
  <c r="M45"/>
  <c r="O45"/>
  <c r="Q45" s="1"/>
  <c r="H46"/>
  <c r="J46"/>
  <c r="K46"/>
  <c r="H48"/>
  <c r="J48"/>
  <c r="K48"/>
  <c r="O48" s="1"/>
  <c r="H49"/>
  <c r="J49"/>
  <c r="K49"/>
  <c r="H50"/>
  <c r="J50"/>
  <c r="K50"/>
  <c r="M50" s="1"/>
  <c r="O50"/>
  <c r="Q50" s="1"/>
  <c r="H51"/>
  <c r="J51"/>
  <c r="K51"/>
  <c r="M51"/>
  <c r="O51"/>
  <c r="Q51" s="1"/>
  <c r="H52"/>
  <c r="J52"/>
  <c r="K52"/>
  <c r="H53"/>
  <c r="J53"/>
  <c r="K53"/>
  <c r="M53" s="1"/>
  <c r="O53"/>
  <c r="Q53" s="1"/>
  <c r="H54"/>
  <c r="J54"/>
  <c r="K54"/>
  <c r="M54"/>
  <c r="O54"/>
  <c r="Q54" s="1"/>
  <c r="H56"/>
  <c r="J56"/>
  <c r="K56"/>
  <c r="O56" s="1"/>
  <c r="M56"/>
  <c r="H57"/>
  <c r="J57"/>
  <c r="K57"/>
  <c r="H58"/>
  <c r="J58"/>
  <c r="K58"/>
  <c r="M58" s="1"/>
  <c r="O58"/>
  <c r="Q58" s="1"/>
  <c r="H59"/>
  <c r="J59"/>
  <c r="K59"/>
  <c r="M59"/>
  <c r="O59"/>
  <c r="Q59" s="1"/>
  <c r="H60"/>
  <c r="J60"/>
  <c r="K60"/>
  <c r="O60" s="1"/>
  <c r="Q60" s="1"/>
  <c r="M60"/>
  <c r="H61"/>
  <c r="J61"/>
  <c r="K61"/>
  <c r="L62"/>
  <c r="H63"/>
  <c r="J63"/>
  <c r="K63"/>
  <c r="M63" s="1"/>
  <c r="H64"/>
  <c r="J64"/>
  <c r="K64"/>
  <c r="M64"/>
  <c r="H65"/>
  <c r="J65"/>
  <c r="K65"/>
  <c r="M65"/>
  <c r="O65"/>
  <c r="Q65" s="1"/>
  <c r="H66"/>
  <c r="J66"/>
  <c r="K66"/>
  <c r="H67"/>
  <c r="J67"/>
  <c r="K67"/>
  <c r="H68"/>
  <c r="J68"/>
  <c r="K68"/>
  <c r="M68" s="1"/>
  <c r="O68"/>
  <c r="Q68" s="1"/>
  <c r="H69"/>
  <c r="J69"/>
  <c r="K69"/>
  <c r="H71"/>
  <c r="J71"/>
  <c r="K71"/>
  <c r="H72"/>
  <c r="J72"/>
  <c r="K72"/>
  <c r="H73"/>
  <c r="J73"/>
  <c r="K73"/>
  <c r="M73" s="1"/>
  <c r="O73"/>
  <c r="Q73" s="1"/>
  <c r="H74"/>
  <c r="J74"/>
  <c r="K74"/>
  <c r="M74"/>
  <c r="O74"/>
  <c r="Q74" s="1"/>
  <c r="H75"/>
  <c r="J75"/>
  <c r="K75"/>
  <c r="H76"/>
  <c r="J76"/>
  <c r="K76"/>
  <c r="M76" s="1"/>
  <c r="O76"/>
  <c r="Q76" s="1"/>
  <c r="H77"/>
  <c r="J77"/>
  <c r="K77"/>
  <c r="M77"/>
  <c r="O77"/>
  <c r="Q77" s="1"/>
  <c r="H79"/>
  <c r="J79"/>
  <c r="K79"/>
  <c r="O79" s="1"/>
  <c r="M79"/>
  <c r="H80"/>
  <c r="J80"/>
  <c r="K80"/>
  <c r="O80" s="1"/>
  <c r="Q80" s="1"/>
  <c r="M80"/>
  <c r="H81"/>
  <c r="J81"/>
  <c r="K81"/>
  <c r="M81" s="1"/>
  <c r="O81"/>
  <c r="Q81" s="1"/>
  <c r="H82"/>
  <c r="J82"/>
  <c r="K82"/>
  <c r="M82"/>
  <c r="O82"/>
  <c r="Q82" s="1"/>
  <c r="H83"/>
  <c r="J83"/>
  <c r="K83"/>
  <c r="H84"/>
  <c r="J84"/>
  <c r="K84"/>
  <c r="H86"/>
  <c r="J86"/>
  <c r="K86"/>
  <c r="O86" s="1"/>
  <c r="H87"/>
  <c r="J87"/>
  <c r="K87"/>
  <c r="M87" s="1"/>
  <c r="O87"/>
  <c r="Q87" s="1"/>
  <c r="H88"/>
  <c r="J88"/>
  <c r="K88"/>
  <c r="M88"/>
  <c r="O88"/>
  <c r="Q88" s="1"/>
  <c r="H89"/>
  <c r="J89"/>
  <c r="K89"/>
  <c r="H90"/>
  <c r="J90"/>
  <c r="K90"/>
  <c r="H91"/>
  <c r="J91"/>
  <c r="K91"/>
  <c r="M91" s="1"/>
  <c r="O91"/>
  <c r="Q91" s="1"/>
  <c r="H92"/>
  <c r="J92"/>
  <c r="K92"/>
  <c r="H94"/>
  <c r="J94"/>
  <c r="K94"/>
  <c r="H95"/>
  <c r="J95"/>
  <c r="K95"/>
  <c r="H96"/>
  <c r="J96"/>
  <c r="K96"/>
  <c r="M96" s="1"/>
  <c r="O96"/>
  <c r="Q96" s="1"/>
  <c r="H97"/>
  <c r="J97"/>
  <c r="K97"/>
  <c r="M97"/>
  <c r="O97"/>
  <c r="Q97" s="1"/>
  <c r="H98"/>
  <c r="J98"/>
  <c r="K98"/>
  <c r="H99"/>
  <c r="J99"/>
  <c r="K99"/>
  <c r="M99" s="1"/>
  <c r="O99"/>
  <c r="Q99" s="1"/>
  <c r="H101"/>
  <c r="J101"/>
  <c r="K101"/>
  <c r="M101"/>
  <c r="O101"/>
  <c r="H102"/>
  <c r="J102"/>
  <c r="K102"/>
  <c r="O102" s="1"/>
  <c r="Q102" s="1"/>
  <c r="M102"/>
  <c r="H104"/>
  <c r="J104"/>
  <c r="K104"/>
  <c r="H105"/>
  <c r="J105"/>
  <c r="K105"/>
  <c r="H106"/>
  <c r="J106"/>
  <c r="K106"/>
  <c r="M106" s="1"/>
  <c r="O106"/>
  <c r="Q106" s="1"/>
  <c r="H107"/>
  <c r="J107"/>
  <c r="K107"/>
  <c r="M107"/>
  <c r="O107"/>
  <c r="Q107" s="1"/>
  <c r="H108"/>
  <c r="J108"/>
  <c r="K108"/>
  <c r="H109"/>
  <c r="J109"/>
  <c r="K109"/>
  <c r="M109" s="1"/>
  <c r="O109"/>
  <c r="Q109" s="1"/>
  <c r="H110"/>
  <c r="J110"/>
  <c r="K110"/>
  <c r="M110"/>
  <c r="O110"/>
  <c r="Q110" s="1"/>
  <c r="H112"/>
  <c r="J112"/>
  <c r="K112"/>
  <c r="M112" s="1"/>
  <c r="O112"/>
  <c r="Q112" s="1"/>
  <c r="H113"/>
  <c r="J113"/>
  <c r="K113"/>
  <c r="O113" s="1"/>
  <c r="Q113" s="1"/>
  <c r="M113"/>
  <c r="H114"/>
  <c r="J114"/>
  <c r="K114"/>
  <c r="M114" s="1"/>
  <c r="O114"/>
  <c r="Q114" s="1"/>
  <c r="H115"/>
  <c r="J115"/>
  <c r="K115"/>
  <c r="M115"/>
  <c r="O115"/>
  <c r="Q115" s="1"/>
  <c r="H116"/>
  <c r="J116"/>
  <c r="K116"/>
  <c r="O116" s="1"/>
  <c r="Q116" s="1"/>
  <c r="M116"/>
  <c r="H117"/>
  <c r="J117"/>
  <c r="K117"/>
  <c r="H119"/>
  <c r="J119"/>
  <c r="K119"/>
  <c r="M119" s="1"/>
  <c r="H120"/>
  <c r="J120"/>
  <c r="K120"/>
  <c r="M120"/>
  <c r="O120"/>
  <c r="Q120" s="1"/>
  <c r="H121"/>
  <c r="J121"/>
  <c r="K121"/>
  <c r="M121"/>
  <c r="O121"/>
  <c r="H122"/>
  <c r="J122"/>
  <c r="K122"/>
  <c r="H123"/>
  <c r="J123"/>
  <c r="K123"/>
  <c r="M123"/>
  <c r="O123"/>
  <c r="Q123" s="1"/>
  <c r="H124"/>
  <c r="J124"/>
  <c r="K124"/>
  <c r="M124"/>
  <c r="O124"/>
  <c r="Q124" s="1"/>
  <c r="H125"/>
  <c r="J125"/>
  <c r="K125"/>
  <c r="O125" s="1"/>
  <c r="Q125" s="1"/>
  <c r="M125"/>
  <c r="H127"/>
  <c r="J127"/>
  <c r="K127"/>
  <c r="M127" s="1"/>
  <c r="H128"/>
  <c r="J128"/>
  <c r="K128"/>
  <c r="H129"/>
  <c r="J129"/>
  <c r="K129"/>
  <c r="H130"/>
  <c r="J130"/>
  <c r="K130"/>
  <c r="M130"/>
  <c r="O130"/>
  <c r="Q130" s="1"/>
  <c r="H131"/>
  <c r="J131"/>
  <c r="K131"/>
  <c r="O131" s="1"/>
  <c r="Q131" s="1"/>
  <c r="M131"/>
  <c r="H132"/>
  <c r="J132"/>
  <c r="K132"/>
  <c r="H134"/>
  <c r="J134"/>
  <c r="K134"/>
  <c r="M134"/>
  <c r="O134"/>
  <c r="Q134" s="1"/>
  <c r="H135"/>
  <c r="J135"/>
  <c r="K135"/>
  <c r="M135"/>
  <c r="O135"/>
  <c r="Q135" s="1"/>
  <c r="H137"/>
  <c r="J137"/>
  <c r="K137"/>
  <c r="O137" s="1"/>
  <c r="H138"/>
  <c r="J138"/>
  <c r="K138"/>
  <c r="M138" s="1"/>
  <c r="O138"/>
  <c r="Q138" s="1"/>
  <c r="H139"/>
  <c r="J139"/>
  <c r="K139"/>
  <c r="O139" s="1"/>
  <c r="Q139" s="1"/>
  <c r="M139"/>
  <c r="H140"/>
  <c r="J140"/>
  <c r="K140"/>
  <c r="H141"/>
  <c r="J141"/>
  <c r="K141"/>
  <c r="M141"/>
  <c r="O141"/>
  <c r="Q141" s="1"/>
  <c r="H142"/>
  <c r="J142"/>
  <c r="K142"/>
  <c r="O142" s="1"/>
  <c r="Q142" s="1"/>
  <c r="M142"/>
  <c r="H144"/>
  <c r="J144"/>
  <c r="K144"/>
  <c r="H145"/>
  <c r="J145"/>
  <c r="K145"/>
  <c r="M145"/>
  <c r="O145"/>
  <c r="Q145" s="1"/>
  <c r="H147"/>
  <c r="J147"/>
  <c r="K147"/>
  <c r="H148"/>
  <c r="J148"/>
  <c r="K148"/>
  <c r="M148" s="1"/>
  <c r="H149"/>
  <c r="J149"/>
  <c r="K149"/>
  <c r="M149"/>
  <c r="O149"/>
  <c r="Q149" s="1"/>
  <c r="H150"/>
  <c r="J150"/>
  <c r="K150"/>
  <c r="H151"/>
  <c r="J151"/>
  <c r="K151"/>
  <c r="M151"/>
  <c r="O151"/>
  <c r="Q151" s="1"/>
  <c r="H152"/>
  <c r="J152"/>
  <c r="K152"/>
  <c r="M152"/>
  <c r="O152"/>
  <c r="Q152" s="1"/>
  <c r="H154"/>
  <c r="J154"/>
  <c r="K154"/>
  <c r="O154" s="1"/>
  <c r="Q154" s="1"/>
  <c r="M154"/>
  <c r="H155"/>
  <c r="J155"/>
  <c r="K155"/>
  <c r="M155"/>
  <c r="O155"/>
  <c r="Q155" s="1"/>
  <c r="H157"/>
  <c r="J157"/>
  <c r="K157"/>
  <c r="H158"/>
  <c r="J158"/>
  <c r="K158"/>
  <c r="H159"/>
  <c r="J159"/>
  <c r="K159"/>
  <c r="M159"/>
  <c r="O159"/>
  <c r="Q159" s="1"/>
  <c r="H160"/>
  <c r="J160"/>
  <c r="K160"/>
  <c r="O160" s="1"/>
  <c r="Q160" s="1"/>
  <c r="M160"/>
  <c r="H161"/>
  <c r="J161"/>
  <c r="K161"/>
  <c r="H162"/>
  <c r="J162"/>
  <c r="K162"/>
  <c r="M162"/>
  <c r="O162"/>
  <c r="Q162" s="1"/>
  <c r="H164"/>
  <c r="J164"/>
  <c r="K164"/>
  <c r="M164"/>
  <c r="O164"/>
  <c r="H165"/>
  <c r="J165"/>
  <c r="K165"/>
  <c r="H167"/>
  <c r="J167"/>
  <c r="K167"/>
  <c r="M167"/>
  <c r="O167"/>
  <c r="Q167" s="1"/>
  <c r="H168"/>
  <c r="J168"/>
  <c r="K168"/>
  <c r="M168"/>
  <c r="O168"/>
  <c r="Q168" s="1"/>
  <c r="H169"/>
  <c r="J169"/>
  <c r="K169"/>
  <c r="H170"/>
  <c r="J170"/>
  <c r="K170"/>
  <c r="H171"/>
  <c r="J171"/>
  <c r="K171"/>
  <c r="M171"/>
  <c r="O171"/>
  <c r="Q171" s="1"/>
  <c r="H172"/>
  <c r="J172"/>
  <c r="K172"/>
  <c r="H173"/>
  <c r="J173"/>
  <c r="K173"/>
  <c r="H174"/>
  <c r="J174"/>
  <c r="K174"/>
  <c r="M174"/>
  <c r="O174"/>
  <c r="Q174" s="1"/>
  <c r="H175"/>
  <c r="J175"/>
  <c r="K175"/>
  <c r="M175"/>
  <c r="O175"/>
  <c r="Q175" s="1"/>
  <c r="H177"/>
  <c r="J177"/>
  <c r="K177"/>
  <c r="O177" s="1"/>
  <c r="H178"/>
  <c r="J178"/>
  <c r="K178"/>
  <c r="H179"/>
  <c r="J179"/>
  <c r="K179"/>
  <c r="H180"/>
  <c r="J180"/>
  <c r="K180"/>
  <c r="M180"/>
  <c r="O180"/>
  <c r="Q180" s="1"/>
  <c r="H181"/>
  <c r="J181"/>
  <c r="K181"/>
  <c r="O181" s="1"/>
  <c r="Q181" s="1"/>
  <c r="M181"/>
  <c r="H182"/>
  <c r="J182"/>
  <c r="K182"/>
  <c r="M182"/>
  <c r="O182"/>
  <c r="Q182" s="1"/>
  <c r="H184"/>
  <c r="J184"/>
  <c r="K184"/>
  <c r="M184"/>
  <c r="O184"/>
  <c r="Q184" s="1"/>
  <c r="H185"/>
  <c r="J185"/>
  <c r="K185"/>
  <c r="H187"/>
  <c r="J187"/>
  <c r="K187"/>
  <c r="M187" s="1"/>
  <c r="H188"/>
  <c r="J188"/>
  <c r="K188"/>
  <c r="H189"/>
  <c r="J189"/>
  <c r="K189"/>
  <c r="M189"/>
  <c r="O189"/>
  <c r="Q189" s="1"/>
  <c r="H190"/>
  <c r="J190"/>
  <c r="K190"/>
  <c r="O190" s="1"/>
  <c r="Q190" s="1"/>
  <c r="M190"/>
  <c r="H191"/>
  <c r="J191"/>
  <c r="K191"/>
  <c r="H192"/>
  <c r="J192"/>
  <c r="K192"/>
  <c r="M192"/>
  <c r="O192"/>
  <c r="Q192" s="1"/>
  <c r="H194"/>
  <c r="J194"/>
  <c r="K194"/>
  <c r="H195"/>
  <c r="J195"/>
  <c r="K195"/>
  <c r="H197"/>
  <c r="J197"/>
  <c r="K197"/>
  <c r="M197" s="1"/>
  <c r="O197"/>
  <c r="H198"/>
  <c r="J198"/>
  <c r="K198"/>
  <c r="M198"/>
  <c r="O198"/>
  <c r="Q198" s="1"/>
  <c r="H199"/>
  <c r="J199"/>
  <c r="K199"/>
  <c r="H200"/>
  <c r="J200"/>
  <c r="K200"/>
  <c r="H201"/>
  <c r="J201"/>
  <c r="K201"/>
  <c r="M201"/>
  <c r="O201"/>
  <c r="Q201" s="1"/>
  <c r="H202"/>
  <c r="J202"/>
  <c r="K202"/>
  <c r="O202" s="1"/>
  <c r="Q202" s="1"/>
  <c r="M202"/>
  <c r="H204"/>
  <c r="J204"/>
  <c r="K204"/>
  <c r="M204"/>
  <c r="O204"/>
  <c r="H205"/>
  <c r="J205"/>
  <c r="K205"/>
  <c r="M205"/>
  <c r="M206" s="1"/>
  <c r="O205"/>
  <c r="Q205" s="1"/>
  <c r="H207"/>
  <c r="J207"/>
  <c r="K207"/>
  <c r="O207" s="1"/>
  <c r="H208"/>
  <c r="J208"/>
  <c r="K208"/>
  <c r="O208" s="1"/>
  <c r="Q208" s="1"/>
  <c r="H209"/>
  <c r="J209"/>
  <c r="K209"/>
  <c r="H210"/>
  <c r="J210"/>
  <c r="K210"/>
  <c r="M210"/>
  <c r="O210"/>
  <c r="Q210" s="1"/>
  <c r="H211"/>
  <c r="J211"/>
  <c r="K211"/>
  <c r="H212"/>
  <c r="J212"/>
  <c r="K212"/>
  <c r="M212"/>
  <c r="O212"/>
  <c r="Q212" s="1"/>
  <c r="H213"/>
  <c r="J213"/>
  <c r="K213"/>
  <c r="M213"/>
  <c r="O213"/>
  <c r="Q213" s="1"/>
  <c r="H214"/>
  <c r="J214"/>
  <c r="K214"/>
  <c r="H215"/>
  <c r="J215"/>
  <c r="K215"/>
  <c r="M215"/>
  <c r="O215"/>
  <c r="Q215" s="1"/>
  <c r="H216"/>
  <c r="J216"/>
  <c r="K216"/>
  <c r="M216"/>
  <c r="O216"/>
  <c r="Q216" s="1"/>
  <c r="H218"/>
  <c r="J218"/>
  <c r="K218"/>
  <c r="M218" s="1"/>
  <c r="H219"/>
  <c r="J219"/>
  <c r="K219"/>
  <c r="O219" s="1"/>
  <c r="Q219" s="1"/>
  <c r="H220"/>
  <c r="J220"/>
  <c r="K220"/>
  <c r="H221"/>
  <c r="J221"/>
  <c r="K221"/>
  <c r="M221"/>
  <c r="O221"/>
  <c r="Q221" s="1"/>
  <c r="H222"/>
  <c r="J222"/>
  <c r="K222"/>
  <c r="M222"/>
  <c r="O222"/>
  <c r="Q222" s="1"/>
  <c r="H223"/>
  <c r="J223"/>
  <c r="K223"/>
  <c r="O223" s="1"/>
  <c r="Q223" s="1"/>
  <c r="M223"/>
  <c r="H225"/>
  <c r="J225"/>
  <c r="K225"/>
  <c r="H226"/>
  <c r="J226"/>
  <c r="K226"/>
  <c r="M226"/>
  <c r="O226"/>
  <c r="Q226" s="1"/>
  <c r="H227"/>
  <c r="J227"/>
  <c r="K227"/>
  <c r="M227"/>
  <c r="O227"/>
  <c r="Q227" s="1"/>
  <c r="H228"/>
  <c r="J228"/>
  <c r="K228"/>
  <c r="O228" s="1"/>
  <c r="Q228" s="1"/>
  <c r="M228"/>
  <c r="H229"/>
  <c r="J229"/>
  <c r="K229"/>
  <c r="H231"/>
  <c r="J231"/>
  <c r="K231"/>
  <c r="M231" s="1"/>
  <c r="H232"/>
  <c r="J232"/>
  <c r="K232"/>
  <c r="O232" s="1"/>
  <c r="Q232" s="1"/>
  <c r="H233"/>
  <c r="J233"/>
  <c r="K233"/>
  <c r="H234"/>
  <c r="J234"/>
  <c r="K234"/>
  <c r="H235"/>
  <c r="J235"/>
  <c r="K235"/>
  <c r="M235"/>
  <c r="O235"/>
  <c r="Q235" s="1"/>
  <c r="H236"/>
  <c r="J236"/>
  <c r="K236"/>
  <c r="M236" s="1"/>
  <c r="H237"/>
  <c r="J237"/>
  <c r="K237"/>
  <c r="H238"/>
  <c r="J238"/>
  <c r="K238"/>
  <c r="O238" s="1"/>
  <c r="Q238" s="1"/>
  <c r="H241"/>
  <c r="J241"/>
  <c r="K241"/>
  <c r="M241"/>
  <c r="M3" i="3"/>
  <c r="O3"/>
  <c r="Q3"/>
  <c r="H6"/>
  <c r="J6"/>
  <c r="K6"/>
  <c r="M6"/>
  <c r="O6"/>
  <c r="Q6" s="1"/>
  <c r="H7"/>
  <c r="J7"/>
  <c r="K7"/>
  <c r="M7"/>
  <c r="O7"/>
  <c r="Q7" s="1"/>
  <c r="H8"/>
  <c r="J8"/>
  <c r="K8"/>
  <c r="O8" s="1"/>
  <c r="Q8" s="1"/>
  <c r="M8"/>
  <c r="H9"/>
  <c r="J9"/>
  <c r="K9"/>
  <c r="M9"/>
  <c r="O9"/>
  <c r="O10" s="1"/>
  <c r="G10"/>
  <c r="H11"/>
  <c r="J11"/>
  <c r="K11"/>
  <c r="H12"/>
  <c r="J12"/>
  <c r="K12"/>
  <c r="H13"/>
  <c r="J13"/>
  <c r="K13"/>
  <c r="M13"/>
  <c r="O13"/>
  <c r="Q13" s="1"/>
  <c r="H14"/>
  <c r="J14"/>
  <c r="K14"/>
  <c r="M14"/>
  <c r="O14"/>
  <c r="Q14" s="1"/>
  <c r="G15"/>
  <c r="H16"/>
  <c r="J16"/>
  <c r="K16"/>
  <c r="M16" s="1"/>
  <c r="H17"/>
  <c r="J17"/>
  <c r="K17"/>
  <c r="O17" s="1"/>
  <c r="Q17" s="1"/>
  <c r="M17"/>
  <c r="H18"/>
  <c r="J18"/>
  <c r="K18"/>
  <c r="G19"/>
  <c r="H20"/>
  <c r="J20"/>
  <c r="K20"/>
  <c r="O20" s="1"/>
  <c r="Q20" s="1"/>
  <c r="Q21" s="1"/>
  <c r="M20"/>
  <c r="M21" s="1"/>
  <c r="G21"/>
  <c r="H22"/>
  <c r="J22"/>
  <c r="K22"/>
  <c r="M22"/>
  <c r="M23" s="1"/>
  <c r="O22"/>
  <c r="Q22" s="1"/>
  <c r="Q23" s="1"/>
  <c r="G23"/>
  <c r="H24"/>
  <c r="J24"/>
  <c r="K24"/>
  <c r="M24" s="1"/>
  <c r="O24"/>
  <c r="H25"/>
  <c r="J25"/>
  <c r="K25"/>
  <c r="M25"/>
  <c r="O25"/>
  <c r="Q25" s="1"/>
  <c r="H26"/>
  <c r="J26"/>
  <c r="K26"/>
  <c r="H27"/>
  <c r="J27"/>
  <c r="K27"/>
  <c r="G28"/>
  <c r="H29"/>
  <c r="J29"/>
  <c r="K29"/>
  <c r="M29" s="1"/>
  <c r="H30"/>
  <c r="J30"/>
  <c r="K30"/>
  <c r="M30"/>
  <c r="O30"/>
  <c r="Q30" s="1"/>
  <c r="H31"/>
  <c r="J31"/>
  <c r="K31"/>
  <c r="O31" s="1"/>
  <c r="Q31" s="1"/>
  <c r="M31"/>
  <c r="G32"/>
  <c r="H33"/>
  <c r="J33"/>
  <c r="K33"/>
  <c r="M33" s="1"/>
  <c r="H34"/>
  <c r="J34"/>
  <c r="K34"/>
  <c r="H35"/>
  <c r="J35"/>
  <c r="K35"/>
  <c r="M35"/>
  <c r="O35"/>
  <c r="Q35"/>
  <c r="H36"/>
  <c r="J36"/>
  <c r="K36"/>
  <c r="O36" s="1"/>
  <c r="Q36" s="1"/>
  <c r="M36"/>
  <c r="H37"/>
  <c r="J37"/>
  <c r="K37"/>
  <c r="G38"/>
  <c r="H39"/>
  <c r="J39"/>
  <c r="K39"/>
  <c r="M39" s="1"/>
  <c r="O39"/>
  <c r="H40"/>
  <c r="J40"/>
  <c r="K40"/>
  <c r="M40"/>
  <c r="O40"/>
  <c r="Q40" s="1"/>
  <c r="H41"/>
  <c r="J41"/>
  <c r="K41"/>
  <c r="G42"/>
  <c r="H43"/>
  <c r="J43"/>
  <c r="K43"/>
  <c r="M43" s="1"/>
  <c r="O43"/>
  <c r="Q43" s="1"/>
  <c r="H44"/>
  <c r="J44"/>
  <c r="K44"/>
  <c r="M44"/>
  <c r="O44"/>
  <c r="Q44" s="1"/>
  <c r="H45"/>
  <c r="J45"/>
  <c r="K45"/>
  <c r="G46"/>
  <c r="H47"/>
  <c r="J47"/>
  <c r="K47"/>
  <c r="M47"/>
  <c r="M48" s="1"/>
  <c r="O47"/>
  <c r="G48"/>
  <c r="H49"/>
  <c r="J49"/>
  <c r="K49"/>
  <c r="O49" s="1"/>
  <c r="H50"/>
  <c r="J50"/>
  <c r="K50"/>
  <c r="H51"/>
  <c r="J51"/>
  <c r="K51"/>
  <c r="M51"/>
  <c r="O51"/>
  <c r="Q51" s="1"/>
  <c r="H52"/>
  <c r="J52"/>
  <c r="K52"/>
  <c r="M52"/>
  <c r="O52"/>
  <c r="Q52" s="1"/>
  <c r="G53"/>
  <c r="H54"/>
  <c r="J54"/>
  <c r="K54"/>
  <c r="M54" s="1"/>
  <c r="H55"/>
  <c r="J55"/>
  <c r="K55"/>
  <c r="O55" s="1"/>
  <c r="Q55" s="1"/>
  <c r="H56"/>
  <c r="J56"/>
  <c r="K56"/>
  <c r="H57"/>
  <c r="J57"/>
  <c r="K57"/>
  <c r="M57"/>
  <c r="O57"/>
  <c r="Q57" s="1"/>
  <c r="G58"/>
  <c r="H59"/>
  <c r="J59"/>
  <c r="K59"/>
  <c r="H60"/>
  <c r="J60"/>
  <c r="K60"/>
  <c r="M60"/>
  <c r="O60"/>
  <c r="Q60" s="1"/>
  <c r="H61"/>
  <c r="J61"/>
  <c r="K61"/>
  <c r="M61"/>
  <c r="O61"/>
  <c r="Q61" s="1"/>
  <c r="H62"/>
  <c r="J62"/>
  <c r="K62"/>
  <c r="G63"/>
  <c r="H64"/>
  <c r="J64"/>
  <c r="K64"/>
  <c r="M64"/>
  <c r="O64"/>
  <c r="H65"/>
  <c r="J65"/>
  <c r="K65"/>
  <c r="O65" s="1"/>
  <c r="Q65" s="1"/>
  <c r="H66"/>
  <c r="J66"/>
  <c r="K66"/>
  <c r="M66" s="1"/>
  <c r="H67"/>
  <c r="J67"/>
  <c r="K67"/>
  <c r="G68"/>
  <c r="H69"/>
  <c r="J69"/>
  <c r="K69"/>
  <c r="M69" s="1"/>
  <c r="O69"/>
  <c r="Q69" s="1"/>
  <c r="H70"/>
  <c r="J70"/>
  <c r="K70"/>
  <c r="M70"/>
  <c r="O70"/>
  <c r="Q70" s="1"/>
  <c r="H71"/>
  <c r="J71"/>
  <c r="K71"/>
  <c r="H72"/>
  <c r="J72"/>
  <c r="K72"/>
  <c r="G73"/>
  <c r="H74"/>
  <c r="J74"/>
  <c r="K74"/>
  <c r="M74"/>
  <c r="O74"/>
  <c r="H75"/>
  <c r="J75"/>
  <c r="K75"/>
  <c r="O75" s="1"/>
  <c r="Q75" s="1"/>
  <c r="M75"/>
  <c r="H76"/>
  <c r="J76"/>
  <c r="K76"/>
  <c r="M76" s="1"/>
  <c r="O76"/>
  <c r="Q76" s="1"/>
  <c r="H77"/>
  <c r="J77"/>
  <c r="K77"/>
  <c r="O77" s="1"/>
  <c r="Q77" s="1"/>
  <c r="M77"/>
  <c r="G78"/>
  <c r="H79"/>
  <c r="J79"/>
  <c r="K79"/>
  <c r="M79" s="1"/>
  <c r="O79"/>
  <c r="H80"/>
  <c r="J80"/>
  <c r="K80"/>
  <c r="M80"/>
  <c r="O80"/>
  <c r="Q80" s="1"/>
  <c r="H81"/>
  <c r="J81"/>
  <c r="K81"/>
  <c r="M81"/>
  <c r="O81"/>
  <c r="Q81" s="1"/>
  <c r="H82"/>
  <c r="J82"/>
  <c r="K82"/>
  <c r="M82" s="1"/>
  <c r="G83"/>
  <c r="H84"/>
  <c r="J84"/>
  <c r="K84"/>
  <c r="H85"/>
  <c r="J85"/>
  <c r="K85"/>
  <c r="O85" s="1"/>
  <c r="Q85" s="1"/>
  <c r="M85"/>
  <c r="H86"/>
  <c r="J86"/>
  <c r="K86"/>
  <c r="M86" s="1"/>
  <c r="O86"/>
  <c r="Q86" s="1"/>
  <c r="H87"/>
  <c r="J87"/>
  <c r="K87"/>
  <c r="M87"/>
  <c r="O87"/>
  <c r="Q87" s="1"/>
  <c r="G88"/>
  <c r="H89"/>
  <c r="J89"/>
  <c r="K89"/>
  <c r="O89" s="1"/>
  <c r="H90"/>
  <c r="J90"/>
  <c r="K90"/>
  <c r="O90" s="1"/>
  <c r="Q90" s="1"/>
  <c r="M90"/>
  <c r="H91"/>
  <c r="J91"/>
  <c r="K91"/>
  <c r="M91" s="1"/>
  <c r="O91"/>
  <c r="Q91" s="1"/>
  <c r="H92"/>
  <c r="J92"/>
  <c r="K92"/>
  <c r="M92"/>
  <c r="O92"/>
  <c r="Q92" s="1"/>
  <c r="G93"/>
  <c r="H94"/>
  <c r="J94"/>
  <c r="K94"/>
  <c r="M94" s="1"/>
  <c r="H95"/>
  <c r="J95"/>
  <c r="K95"/>
  <c r="O95" s="1"/>
  <c r="Q95" s="1"/>
  <c r="M95"/>
  <c r="H96"/>
  <c r="J96"/>
  <c r="K96"/>
  <c r="M96"/>
  <c r="O96"/>
  <c r="Q96" s="1"/>
  <c r="H97"/>
  <c r="J97"/>
  <c r="K97"/>
  <c r="M97"/>
  <c r="O97"/>
  <c r="Q97" s="1"/>
  <c r="G98"/>
  <c r="H99"/>
  <c r="J99"/>
  <c r="K99"/>
  <c r="H100"/>
  <c r="J100"/>
  <c r="K100"/>
  <c r="M100"/>
  <c r="O100"/>
  <c r="Q100" s="1"/>
  <c r="H101"/>
  <c r="J101"/>
  <c r="K101"/>
  <c r="M101"/>
  <c r="O101"/>
  <c r="Q101" s="1"/>
  <c r="H102"/>
  <c r="J102"/>
  <c r="K102"/>
  <c r="O102" s="1"/>
  <c r="Q102" s="1"/>
  <c r="G103"/>
  <c r="H104"/>
  <c r="J104"/>
  <c r="K104"/>
  <c r="M104" s="1"/>
  <c r="H105"/>
  <c r="J105"/>
  <c r="K105"/>
  <c r="H106"/>
  <c r="J106"/>
  <c r="K106"/>
  <c r="M106"/>
  <c r="O106"/>
  <c r="Q106" s="1"/>
  <c r="H107"/>
  <c r="J107"/>
  <c r="K107"/>
  <c r="O107" s="1"/>
  <c r="Q107" s="1"/>
  <c r="M107"/>
  <c r="G108"/>
  <c r="H109"/>
  <c r="J109"/>
  <c r="K109"/>
  <c r="M109" s="1"/>
  <c r="H110"/>
  <c r="J110"/>
  <c r="K110"/>
  <c r="H111"/>
  <c r="J111"/>
  <c r="K111"/>
  <c r="M111"/>
  <c r="O111"/>
  <c r="Q111" s="1"/>
  <c r="H112"/>
  <c r="J112"/>
  <c r="K112"/>
  <c r="O112" s="1"/>
  <c r="Q112" s="1"/>
  <c r="G113"/>
  <c r="H114"/>
  <c r="J114"/>
  <c r="K114"/>
  <c r="M114"/>
  <c r="O114"/>
  <c r="Q114" s="1"/>
  <c r="H115"/>
  <c r="J115"/>
  <c r="K115"/>
  <c r="M115"/>
  <c r="O115"/>
  <c r="Q115" s="1"/>
  <c r="H116"/>
  <c r="J116"/>
  <c r="K116"/>
  <c r="O116" s="1"/>
  <c r="Q116" s="1"/>
  <c r="M116"/>
  <c r="H117"/>
  <c r="J117"/>
  <c r="K117"/>
  <c r="M117"/>
  <c r="O117"/>
  <c r="Q117" s="1"/>
  <c r="G118"/>
  <c r="H119"/>
  <c r="J119"/>
  <c r="K119"/>
  <c r="O119" s="1"/>
  <c r="H120"/>
  <c r="J120"/>
  <c r="K120"/>
  <c r="M120"/>
  <c r="O120"/>
  <c r="Q120" s="1"/>
  <c r="H121"/>
  <c r="J121"/>
  <c r="K121"/>
  <c r="H122"/>
  <c r="J122"/>
  <c r="K122"/>
  <c r="G123"/>
  <c r="H124"/>
  <c r="J124"/>
  <c r="K124"/>
  <c r="M124" s="1"/>
  <c r="H125"/>
  <c r="J125"/>
  <c r="K125"/>
  <c r="M125"/>
  <c r="O125"/>
  <c r="Q125" s="1"/>
  <c r="H126"/>
  <c r="J126"/>
  <c r="K126"/>
  <c r="O126" s="1"/>
  <c r="Q126" s="1"/>
  <c r="H127"/>
  <c r="J127"/>
  <c r="K127"/>
  <c r="G128"/>
  <c r="H129"/>
  <c r="J129"/>
  <c r="K129"/>
  <c r="M129"/>
  <c r="O129"/>
  <c r="H130"/>
  <c r="J130"/>
  <c r="K130"/>
  <c r="O130" s="1"/>
  <c r="Q130" s="1"/>
  <c r="M130"/>
  <c r="H131"/>
  <c r="J131"/>
  <c r="K131"/>
  <c r="H132"/>
  <c r="J132"/>
  <c r="K132"/>
  <c r="M132"/>
  <c r="O132"/>
  <c r="Q132" s="1"/>
  <c r="G133"/>
  <c r="H134"/>
  <c r="J134"/>
  <c r="K134"/>
  <c r="O134" s="1"/>
  <c r="Q134" s="1"/>
  <c r="H135"/>
  <c r="J135"/>
  <c r="K135"/>
  <c r="H136"/>
  <c r="J136"/>
  <c r="K136"/>
  <c r="M136"/>
  <c r="O136"/>
  <c r="Q136" s="1"/>
  <c r="H137"/>
  <c r="J137"/>
  <c r="K137"/>
  <c r="M137"/>
  <c r="O137"/>
  <c r="Q137" s="1"/>
  <c r="G138"/>
  <c r="H139"/>
  <c r="J139"/>
  <c r="K139"/>
  <c r="H140"/>
  <c r="J140"/>
  <c r="K140"/>
  <c r="M140"/>
  <c r="O140"/>
  <c r="Q140" s="1"/>
  <c r="H141"/>
  <c r="J141"/>
  <c r="K141"/>
  <c r="M141"/>
  <c r="O141"/>
  <c r="Q141" s="1"/>
  <c r="H142"/>
  <c r="J142"/>
  <c r="K142"/>
  <c r="O142" s="1"/>
  <c r="Q142" s="1"/>
  <c r="M142"/>
  <c r="G143"/>
  <c r="H144"/>
  <c r="J144"/>
  <c r="K144"/>
  <c r="M144"/>
  <c r="O144"/>
  <c r="H145"/>
  <c r="J145"/>
  <c r="K145"/>
  <c r="M145"/>
  <c r="O145"/>
  <c r="Q145" s="1"/>
  <c r="H146"/>
  <c r="J146"/>
  <c r="K146"/>
  <c r="O146" s="1"/>
  <c r="Q146" s="1"/>
  <c r="H147"/>
  <c r="J147"/>
  <c r="K147"/>
  <c r="G148"/>
  <c r="H149"/>
  <c r="J149"/>
  <c r="K149"/>
  <c r="M149"/>
  <c r="O149"/>
  <c r="Q149" s="1"/>
  <c r="H150"/>
  <c r="J150"/>
  <c r="K150"/>
  <c r="O150" s="1"/>
  <c r="Q150" s="1"/>
  <c r="M150"/>
  <c r="H151"/>
  <c r="J151"/>
  <c r="K151"/>
  <c r="H152"/>
  <c r="J152"/>
  <c r="K152"/>
  <c r="M152"/>
  <c r="O152"/>
  <c r="Q152" s="1"/>
  <c r="G153"/>
  <c r="H154"/>
  <c r="J154"/>
  <c r="K154"/>
  <c r="O154" s="1"/>
  <c r="Q154" s="1"/>
  <c r="H155"/>
  <c r="J155"/>
  <c r="K155"/>
  <c r="H156"/>
  <c r="J156"/>
  <c r="K156"/>
  <c r="M156"/>
  <c r="O156"/>
  <c r="Q156" s="1"/>
  <c r="H157"/>
  <c r="J157"/>
  <c r="K157"/>
  <c r="G158"/>
  <c r="H159"/>
  <c r="J159"/>
  <c r="K159"/>
  <c r="M159"/>
  <c r="O159"/>
  <c r="Q159" s="1"/>
  <c r="H160"/>
  <c r="J160"/>
  <c r="K160"/>
  <c r="M160" s="1"/>
  <c r="H161"/>
  <c r="J161"/>
  <c r="K161"/>
  <c r="M161"/>
  <c r="O161"/>
  <c r="Q161" s="1"/>
  <c r="H162"/>
  <c r="J162"/>
  <c r="K162"/>
  <c r="M162"/>
  <c r="O162"/>
  <c r="Q162" s="1"/>
  <c r="H163"/>
  <c r="J163"/>
  <c r="K163"/>
  <c r="O163" s="1"/>
  <c r="Q163" s="1"/>
  <c r="M163"/>
  <c r="G164"/>
  <c r="H165"/>
  <c r="J165"/>
  <c r="K165"/>
  <c r="O165" s="1"/>
  <c r="M165"/>
  <c r="H166"/>
  <c r="J166"/>
  <c r="K166"/>
  <c r="M166"/>
  <c r="O166"/>
  <c r="Q166" s="1"/>
  <c r="H167"/>
  <c r="J167"/>
  <c r="K167"/>
  <c r="M167"/>
  <c r="O167"/>
  <c r="Q167" s="1"/>
  <c r="H168"/>
  <c r="J168"/>
  <c r="K168"/>
  <c r="O168" s="1"/>
  <c r="Q168" s="1"/>
  <c r="M168"/>
  <c r="G169"/>
  <c r="H170"/>
  <c r="J170"/>
  <c r="K170"/>
  <c r="M170"/>
  <c r="O170"/>
  <c r="H171"/>
  <c r="J171"/>
  <c r="K171"/>
  <c r="M171"/>
  <c r="O171"/>
  <c r="Q171" s="1"/>
  <c r="H172"/>
  <c r="J172"/>
  <c r="K172"/>
  <c r="O172" s="1"/>
  <c r="Q172" s="1"/>
  <c r="H173"/>
  <c r="J173"/>
  <c r="K173"/>
  <c r="G174"/>
  <c r="H175"/>
  <c r="J175"/>
  <c r="K175"/>
  <c r="O175" s="1"/>
  <c r="M175"/>
  <c r="H176"/>
  <c r="J176"/>
  <c r="K176"/>
  <c r="H177"/>
  <c r="J177"/>
  <c r="K177"/>
  <c r="M177"/>
  <c r="O177"/>
  <c r="Q177" s="1"/>
  <c r="H178"/>
  <c r="J178"/>
  <c r="K178"/>
  <c r="O178" s="1"/>
  <c r="Q178" s="1"/>
  <c r="G179"/>
  <c r="H180"/>
  <c r="J180"/>
  <c r="K180"/>
  <c r="M180"/>
  <c r="M181" s="1"/>
  <c r="O180"/>
  <c r="Q180" s="1"/>
  <c r="Q181" s="1"/>
  <c r="G181"/>
  <c r="H182"/>
  <c r="J182"/>
  <c r="K182"/>
  <c r="M182" s="1"/>
  <c r="H183"/>
  <c r="J183"/>
  <c r="K183"/>
  <c r="O183" s="1"/>
  <c r="Q183" s="1"/>
  <c r="H184"/>
  <c r="J184"/>
  <c r="K184"/>
  <c r="H185"/>
  <c r="J185"/>
  <c r="K185"/>
  <c r="M185"/>
  <c r="O185"/>
  <c r="Q185" s="1"/>
  <c r="G186"/>
  <c r="H187"/>
  <c r="J187"/>
  <c r="K187"/>
  <c r="H188"/>
  <c r="J188"/>
  <c r="K188"/>
  <c r="H189"/>
  <c r="J189"/>
  <c r="K189"/>
  <c r="M189"/>
  <c r="O189"/>
  <c r="Q189" s="1"/>
  <c r="H190"/>
  <c r="J190"/>
  <c r="K190"/>
  <c r="M190"/>
  <c r="O190"/>
  <c r="Q190" s="1"/>
  <c r="G191"/>
  <c r="H192"/>
  <c r="J192"/>
  <c r="K192"/>
  <c r="H193"/>
  <c r="J193"/>
  <c r="K193"/>
  <c r="H194"/>
  <c r="J194"/>
  <c r="K194"/>
  <c r="M194"/>
  <c r="O194"/>
  <c r="Q194" s="1"/>
  <c r="H195"/>
  <c r="J195"/>
  <c r="K195"/>
  <c r="O195" s="1"/>
  <c r="Q195" s="1"/>
  <c r="M195"/>
  <c r="G196"/>
  <c r="H197"/>
  <c r="J197"/>
  <c r="K197"/>
  <c r="M197" s="1"/>
  <c r="H198"/>
  <c r="J198"/>
  <c r="K198"/>
  <c r="H199"/>
  <c r="J199"/>
  <c r="K199"/>
  <c r="M199"/>
  <c r="O199"/>
  <c r="Q199" s="1"/>
  <c r="G200"/>
  <c r="H201"/>
  <c r="J201"/>
  <c r="K201"/>
  <c r="O201" s="1"/>
  <c r="H202"/>
  <c r="J202"/>
  <c r="K202"/>
  <c r="O202" s="1"/>
  <c r="Q202" s="1"/>
  <c r="M202"/>
  <c r="H203"/>
  <c r="J203"/>
  <c r="K203"/>
  <c r="M203"/>
  <c r="O203"/>
  <c r="Q203" s="1"/>
  <c r="H204"/>
  <c r="J204"/>
  <c r="K204"/>
  <c r="O204" s="1"/>
  <c r="Q204" s="1"/>
  <c r="G205"/>
  <c r="H206"/>
  <c r="J206"/>
  <c r="K206"/>
  <c r="M206" s="1"/>
  <c r="O206"/>
  <c r="H207"/>
  <c r="J207"/>
  <c r="K207"/>
  <c r="M207"/>
  <c r="O207"/>
  <c r="Q207" s="1"/>
  <c r="H208"/>
  <c r="J208"/>
  <c r="K208"/>
  <c r="O208" s="1"/>
  <c r="Q208" s="1"/>
  <c r="H209"/>
  <c r="J209"/>
  <c r="K209"/>
  <c r="G210"/>
  <c r="H211"/>
  <c r="J211"/>
  <c r="K211"/>
  <c r="H212"/>
  <c r="J212"/>
  <c r="K212"/>
  <c r="H213"/>
  <c r="J213"/>
  <c r="K213"/>
  <c r="H214"/>
  <c r="J214"/>
  <c r="K214"/>
  <c r="M214"/>
  <c r="O214"/>
  <c r="Q214" s="1"/>
  <c r="G215"/>
  <c r="H216"/>
  <c r="J216"/>
  <c r="K216"/>
  <c r="M216" s="1"/>
  <c r="H217"/>
  <c r="J217"/>
  <c r="K217"/>
  <c r="O217" s="1"/>
  <c r="Q217" s="1"/>
  <c r="H218"/>
  <c r="J218"/>
  <c r="K218"/>
  <c r="H219"/>
  <c r="J219"/>
  <c r="K219"/>
  <c r="M219"/>
  <c r="O219"/>
  <c r="Q219" s="1"/>
  <c r="G220"/>
  <c r="H221"/>
  <c r="J221"/>
  <c r="K221"/>
  <c r="O221" s="1"/>
  <c r="M221"/>
  <c r="H222"/>
  <c r="J222"/>
  <c r="K222"/>
  <c r="O222" s="1"/>
  <c r="Q222" s="1"/>
  <c r="M222"/>
  <c r="H223"/>
  <c r="J223"/>
  <c r="K223"/>
  <c r="H224"/>
  <c r="J224"/>
  <c r="K224"/>
  <c r="M224"/>
  <c r="O224"/>
  <c r="Q224" s="1"/>
  <c r="G225"/>
  <c r="H226"/>
  <c r="J226"/>
  <c r="K226"/>
  <c r="H227"/>
  <c r="J227"/>
  <c r="K227"/>
  <c r="H228"/>
  <c r="J228"/>
  <c r="K228"/>
  <c r="M228"/>
  <c r="O228"/>
  <c r="Q228" s="1"/>
  <c r="H229"/>
  <c r="J229"/>
  <c r="K229"/>
  <c r="M229"/>
  <c r="O229"/>
  <c r="Q229" s="1"/>
  <c r="G230"/>
  <c r="H231"/>
  <c r="J231"/>
  <c r="K231"/>
  <c r="O231" s="1"/>
  <c r="H232"/>
  <c r="J232"/>
  <c r="K232"/>
  <c r="H233"/>
  <c r="J233"/>
  <c r="K233"/>
  <c r="M233"/>
  <c r="O233"/>
  <c r="Q233" s="1"/>
  <c r="H234"/>
  <c r="J234"/>
  <c r="K234"/>
  <c r="M234"/>
  <c r="O234"/>
  <c r="Q234" s="1"/>
  <c r="G235"/>
  <c r="H236"/>
  <c r="J236"/>
  <c r="K236"/>
  <c r="H237"/>
  <c r="J237"/>
  <c r="K237"/>
  <c r="H238"/>
  <c r="J238"/>
  <c r="K238"/>
  <c r="M238"/>
  <c r="O238"/>
  <c r="Q238" s="1"/>
  <c r="H239"/>
  <c r="J239"/>
  <c r="K239"/>
  <c r="M239"/>
  <c r="O239"/>
  <c r="Q239" s="1"/>
  <c r="G240"/>
  <c r="H241"/>
  <c r="J241"/>
  <c r="K241"/>
  <c r="M241" s="1"/>
  <c r="O241"/>
  <c r="Q241" s="1"/>
  <c r="H242"/>
  <c r="J242"/>
  <c r="K242"/>
  <c r="M242"/>
  <c r="O242"/>
  <c r="Q242" s="1"/>
  <c r="H243"/>
  <c r="J243"/>
  <c r="K243"/>
  <c r="M243"/>
  <c r="O243"/>
  <c r="Q243" s="1"/>
  <c r="H244"/>
  <c r="J244"/>
  <c r="K244"/>
  <c r="O244" s="1"/>
  <c r="Q244" s="1"/>
  <c r="G245"/>
  <c r="H246"/>
  <c r="J246"/>
  <c r="K246"/>
  <c r="M246" s="1"/>
  <c r="H247"/>
  <c r="J247"/>
  <c r="K247"/>
  <c r="H248"/>
  <c r="J248"/>
  <c r="K248"/>
  <c r="M248"/>
  <c r="O248"/>
  <c r="Q248" s="1"/>
  <c r="H249"/>
  <c r="J249"/>
  <c r="K249"/>
  <c r="O249" s="1"/>
  <c r="Q249" s="1"/>
  <c r="M249"/>
  <c r="G250"/>
  <c r="H251"/>
  <c r="J251"/>
  <c r="K251"/>
  <c r="M251" s="1"/>
  <c r="O251"/>
  <c r="H252"/>
  <c r="J252"/>
  <c r="K252"/>
  <c r="M252"/>
  <c r="O252"/>
  <c r="Q252" s="1"/>
  <c r="H253"/>
  <c r="J253"/>
  <c r="K253"/>
  <c r="O253" s="1"/>
  <c r="Q253" s="1"/>
  <c r="H254"/>
  <c r="J254"/>
  <c r="K254"/>
  <c r="G255"/>
  <c r="H256"/>
  <c r="J256"/>
  <c r="K256"/>
  <c r="M256" s="1"/>
  <c r="O256"/>
  <c r="Q256" s="1"/>
  <c r="H257"/>
  <c r="J257"/>
  <c r="K257"/>
  <c r="O257" s="1"/>
  <c r="Q257" s="1"/>
  <c r="M257"/>
  <c r="H258"/>
  <c r="J258"/>
  <c r="K258"/>
  <c r="M258"/>
  <c r="O258"/>
  <c r="Q258" s="1"/>
  <c r="H259"/>
  <c r="J259"/>
  <c r="K259"/>
  <c r="G260"/>
  <c r="H261"/>
  <c r="J261"/>
  <c r="K261"/>
  <c r="M261" s="1"/>
  <c r="H262"/>
  <c r="J262"/>
  <c r="K262"/>
  <c r="M262"/>
  <c r="O262"/>
  <c r="Q262" s="1"/>
  <c r="H263"/>
  <c r="J263"/>
  <c r="K263"/>
  <c r="O263" s="1"/>
  <c r="Q263" s="1"/>
  <c r="M263"/>
  <c r="H264"/>
  <c r="J264"/>
  <c r="K264"/>
  <c r="M264"/>
  <c r="O264"/>
  <c r="Q264" s="1"/>
  <c r="G265"/>
  <c r="H266"/>
  <c r="J266"/>
  <c r="K266"/>
  <c r="H267"/>
  <c r="J267"/>
  <c r="K267"/>
  <c r="H268"/>
  <c r="J268"/>
  <c r="K268"/>
  <c r="M268"/>
  <c r="O268"/>
  <c r="Q268" s="1"/>
  <c r="H269"/>
  <c r="J269"/>
  <c r="K269"/>
  <c r="M269"/>
  <c r="O269"/>
  <c r="Q269" s="1"/>
  <c r="H270"/>
  <c r="J270"/>
  <c r="K270"/>
  <c r="G271"/>
  <c r="H272"/>
  <c r="J272"/>
  <c r="K272"/>
  <c r="M272"/>
  <c r="O272"/>
  <c r="Q272" s="1"/>
  <c r="H273"/>
  <c r="J273"/>
  <c r="K273"/>
  <c r="O273" s="1"/>
  <c r="M273"/>
  <c r="H274"/>
  <c r="J274"/>
  <c r="K274"/>
  <c r="H275"/>
  <c r="J275"/>
  <c r="K275"/>
  <c r="M275"/>
  <c r="O275"/>
  <c r="Q275" s="1"/>
  <c r="G276"/>
  <c r="H277"/>
  <c r="J277"/>
  <c r="K277"/>
  <c r="H278"/>
  <c r="J278"/>
  <c r="K278"/>
  <c r="H279"/>
  <c r="J279"/>
  <c r="K279"/>
  <c r="M279"/>
  <c r="O279"/>
  <c r="Q279" s="1"/>
  <c r="H280"/>
  <c r="J280"/>
  <c r="K280"/>
  <c r="G281"/>
  <c r="H282"/>
  <c r="J282"/>
  <c r="K282"/>
  <c r="M282" s="1"/>
  <c r="H283"/>
  <c r="J283"/>
  <c r="K283"/>
  <c r="H284"/>
  <c r="J284"/>
  <c r="K284"/>
  <c r="M284"/>
  <c r="O284"/>
  <c r="Q284" s="1"/>
  <c r="H285"/>
  <c r="J285"/>
  <c r="K285"/>
  <c r="M285"/>
  <c r="O285"/>
  <c r="Q285" s="1"/>
  <c r="G286"/>
  <c r="H287"/>
  <c r="J287"/>
  <c r="K287"/>
  <c r="H288"/>
  <c r="J288"/>
  <c r="K288"/>
  <c r="M288"/>
  <c r="O288"/>
  <c r="Q288" s="1"/>
  <c r="H289"/>
  <c r="J289"/>
  <c r="K289"/>
  <c r="M289"/>
  <c r="O289"/>
  <c r="Q289" s="1"/>
  <c r="H290"/>
  <c r="J290"/>
  <c r="K290"/>
  <c r="O290" s="1"/>
  <c r="Q290" s="1"/>
  <c r="G291"/>
  <c r="H292"/>
  <c r="J292"/>
  <c r="K292"/>
  <c r="M292" s="1"/>
  <c r="O292"/>
  <c r="H293"/>
  <c r="J293"/>
  <c r="K293"/>
  <c r="M293"/>
  <c r="O293"/>
  <c r="Q293" s="1"/>
  <c r="H294"/>
  <c r="J294"/>
  <c r="K294"/>
  <c r="M294"/>
  <c r="O294"/>
  <c r="Q294" s="1"/>
  <c r="H295"/>
  <c r="J295"/>
  <c r="K295"/>
  <c r="O295" s="1"/>
  <c r="Q295" s="1"/>
  <c r="M295"/>
  <c r="G296"/>
  <c r="H298"/>
  <c r="J298"/>
  <c r="K298"/>
  <c r="M298"/>
  <c r="G299"/>
  <c r="H300"/>
  <c r="J300"/>
  <c r="K300"/>
  <c r="M300" s="1"/>
  <c r="H301"/>
  <c r="J301"/>
  <c r="K301"/>
  <c r="M301"/>
  <c r="O301"/>
  <c r="Q301" s="1"/>
  <c r="H302"/>
  <c r="J302"/>
  <c r="K302"/>
  <c r="M302"/>
  <c r="O302"/>
  <c r="Q302" s="1"/>
  <c r="H303"/>
  <c r="J303"/>
  <c r="K303"/>
  <c r="O303" s="1"/>
  <c r="Q303" s="1"/>
  <c r="G304"/>
  <c r="H305"/>
  <c r="J305"/>
  <c r="K305"/>
  <c r="M305"/>
  <c r="O305"/>
  <c r="H306"/>
  <c r="J306"/>
  <c r="K306"/>
  <c r="M306"/>
  <c r="O306"/>
  <c r="Q306" s="1"/>
  <c r="H307"/>
  <c r="J307"/>
  <c r="K307"/>
  <c r="G308"/>
  <c r="L308"/>
  <c r="H309"/>
  <c r="J309"/>
  <c r="K309"/>
  <c r="M309" s="1"/>
  <c r="H310"/>
  <c r="J310"/>
  <c r="K310"/>
  <c r="O310" s="1"/>
  <c r="Q310" s="1"/>
  <c r="H311"/>
  <c r="J311"/>
  <c r="K311"/>
  <c r="H312"/>
  <c r="J312"/>
  <c r="K312"/>
  <c r="M312"/>
  <c r="O312"/>
  <c r="Q312" s="1"/>
  <c r="G313"/>
  <c r="H314"/>
  <c r="J314"/>
  <c r="K314"/>
  <c r="O314" s="1"/>
  <c r="Q314" s="1"/>
  <c r="M314"/>
  <c r="H315"/>
  <c r="J315"/>
  <c r="K315"/>
  <c r="H316"/>
  <c r="J316"/>
  <c r="K316"/>
  <c r="M316"/>
  <c r="O316"/>
  <c r="Q316" s="1"/>
  <c r="H317"/>
  <c r="J317"/>
  <c r="K317"/>
  <c r="M317"/>
  <c r="O317"/>
  <c r="Q317" s="1"/>
  <c r="G318"/>
  <c r="H319"/>
  <c r="J319"/>
  <c r="K319"/>
  <c r="H320"/>
  <c r="J320"/>
  <c r="K320"/>
  <c r="M320"/>
  <c r="O320"/>
  <c r="Q320" s="1"/>
  <c r="H321"/>
  <c r="J321"/>
  <c r="K321"/>
  <c r="O321" s="1"/>
  <c r="Q321" s="1"/>
  <c r="G322"/>
  <c r="N323"/>
  <c r="N5" s="1"/>
  <c r="P323"/>
  <c r="P5"/>
  <c r="M3" i="6"/>
  <c r="O3"/>
  <c r="Q3"/>
  <c r="H6"/>
  <c r="J6"/>
  <c r="K6"/>
  <c r="H7"/>
  <c r="J7"/>
  <c r="K7"/>
  <c r="M7"/>
  <c r="O7"/>
  <c r="Q7"/>
  <c r="H8"/>
  <c r="J8"/>
  <c r="K8"/>
  <c r="O8" s="1"/>
  <c r="Q8" s="1"/>
  <c r="M8"/>
  <c r="H9"/>
  <c r="J9"/>
  <c r="K9"/>
  <c r="M9"/>
  <c r="O9"/>
  <c r="Q9" s="1"/>
  <c r="H10"/>
  <c r="J10"/>
  <c r="K10"/>
  <c r="H11"/>
  <c r="J11"/>
  <c r="K11"/>
  <c r="M11" s="1"/>
  <c r="H13"/>
  <c r="J13"/>
  <c r="K13"/>
  <c r="M13" s="1"/>
  <c r="H14"/>
  <c r="J14"/>
  <c r="K14"/>
  <c r="O14" s="1"/>
  <c r="Q14" s="1"/>
  <c r="H15"/>
  <c r="J15"/>
  <c r="K15"/>
  <c r="M15" s="1"/>
  <c r="O15"/>
  <c r="Q15" s="1"/>
  <c r="H16"/>
  <c r="J16"/>
  <c r="K16"/>
  <c r="H17"/>
  <c r="J17"/>
  <c r="K17"/>
  <c r="M17" s="1"/>
  <c r="O17"/>
  <c r="Q17" s="1"/>
  <c r="H18"/>
  <c r="J18"/>
  <c r="K18"/>
  <c r="O18" s="1"/>
  <c r="Q18" s="1"/>
  <c r="H20"/>
  <c r="J20"/>
  <c r="K20"/>
  <c r="M20" s="1"/>
  <c r="O20"/>
  <c r="Q20" s="1"/>
  <c r="H21"/>
  <c r="J21"/>
  <c r="K21"/>
  <c r="M21"/>
  <c r="O21"/>
  <c r="H22"/>
  <c r="J22"/>
  <c r="K22"/>
  <c r="H23"/>
  <c r="J23"/>
  <c r="K23"/>
  <c r="M23"/>
  <c r="O23"/>
  <c r="Q23" s="1"/>
  <c r="H24"/>
  <c r="J24"/>
  <c r="K24"/>
  <c r="O24" s="1"/>
  <c r="Q24" s="1"/>
  <c r="M24"/>
  <c r="H25"/>
  <c r="J25"/>
  <c r="K25"/>
  <c r="M25"/>
  <c r="O25"/>
  <c r="Q25" s="1"/>
  <c r="H26"/>
  <c r="J26"/>
  <c r="K26"/>
  <c r="H28"/>
  <c r="J28"/>
  <c r="K28"/>
  <c r="O28" s="1"/>
  <c r="H29"/>
  <c r="J29"/>
  <c r="K29"/>
  <c r="H30"/>
  <c r="J30"/>
  <c r="K30"/>
  <c r="M30"/>
  <c r="O30"/>
  <c r="Q30" s="1"/>
  <c r="H31"/>
  <c r="J31"/>
  <c r="K31"/>
  <c r="M31"/>
  <c r="O31"/>
  <c r="Q31" s="1"/>
  <c r="H32"/>
  <c r="J32"/>
  <c r="K32"/>
  <c r="H33"/>
  <c r="J33"/>
  <c r="K33"/>
  <c r="M33"/>
  <c r="O33"/>
  <c r="Q33" s="1"/>
  <c r="H34"/>
  <c r="J34"/>
  <c r="K34"/>
  <c r="M34"/>
  <c r="O34"/>
  <c r="Q34" s="1"/>
  <c r="H36"/>
  <c r="J36"/>
  <c r="K36"/>
  <c r="O36" s="1"/>
  <c r="Q36" s="1"/>
  <c r="H37"/>
  <c r="J37"/>
  <c r="K37"/>
  <c r="H38"/>
  <c r="J38"/>
  <c r="K38"/>
  <c r="M38" s="1"/>
  <c r="H39"/>
  <c r="J39"/>
  <c r="K39"/>
  <c r="O39" s="1"/>
  <c r="H40"/>
  <c r="J40"/>
  <c r="K40"/>
  <c r="O40" s="1"/>
  <c r="Q40" s="1"/>
  <c r="H41"/>
  <c r="J41"/>
  <c r="K41"/>
  <c r="M41" s="1"/>
  <c r="H42"/>
  <c r="J42"/>
  <c r="K42"/>
  <c r="M42" s="1"/>
  <c r="O42"/>
  <c r="Q42" s="1"/>
  <c r="H43"/>
  <c r="J43"/>
  <c r="K43"/>
  <c r="H45"/>
  <c r="J45"/>
  <c r="K45"/>
  <c r="H46"/>
  <c r="J46"/>
  <c r="K46"/>
  <c r="M46"/>
  <c r="O46"/>
  <c r="Q46" s="1"/>
  <c r="H47"/>
  <c r="J47"/>
  <c r="K47"/>
  <c r="M47"/>
  <c r="O47"/>
  <c r="H48"/>
  <c r="J48"/>
  <c r="K48"/>
  <c r="O48" s="1"/>
  <c r="Q48" s="1"/>
  <c r="H49"/>
  <c r="J49"/>
  <c r="K49"/>
  <c r="H50"/>
  <c r="J50"/>
  <c r="K50"/>
  <c r="M50"/>
  <c r="O50"/>
  <c r="Q50" s="1"/>
  <c r="H51"/>
  <c r="J51"/>
  <c r="K51"/>
  <c r="O51" s="1"/>
  <c r="Q51" s="1"/>
  <c r="M51"/>
  <c r="H52"/>
  <c r="J52"/>
  <c r="K52"/>
  <c r="H54"/>
  <c r="J54"/>
  <c r="K54"/>
  <c r="M54"/>
  <c r="O54"/>
  <c r="Q54" s="1"/>
  <c r="H55"/>
  <c r="J55"/>
  <c r="K55"/>
  <c r="M55"/>
  <c r="O55"/>
  <c r="Q55" s="1"/>
  <c r="H56"/>
  <c r="J56"/>
  <c r="K56"/>
  <c r="O56" s="1"/>
  <c r="Q56" s="1"/>
  <c r="M56"/>
  <c r="H57"/>
  <c r="J57"/>
  <c r="K57"/>
  <c r="H58"/>
  <c r="J58"/>
  <c r="K58"/>
  <c r="M58"/>
  <c r="O58"/>
  <c r="Q58" s="1"/>
  <c r="H59"/>
  <c r="J59"/>
  <c r="K59"/>
  <c r="H60"/>
  <c r="J60"/>
  <c r="K60"/>
  <c r="H62"/>
  <c r="J62"/>
  <c r="K62"/>
  <c r="M62"/>
  <c r="O62"/>
  <c r="Q62" s="1"/>
  <c r="H63"/>
  <c r="J63"/>
  <c r="K63"/>
  <c r="M63"/>
  <c r="O63"/>
  <c r="Q63" s="1"/>
  <c r="H65"/>
  <c r="J65"/>
  <c r="K65"/>
  <c r="O65" s="1"/>
  <c r="H66"/>
  <c r="J66"/>
  <c r="K66"/>
  <c r="H67"/>
  <c r="J67"/>
  <c r="K67"/>
  <c r="H68"/>
  <c r="J68"/>
  <c r="K68"/>
  <c r="M68"/>
  <c r="O68"/>
  <c r="Q68" s="1"/>
  <c r="H69"/>
  <c r="J69"/>
  <c r="K69"/>
  <c r="O69" s="1"/>
  <c r="Q69" s="1"/>
  <c r="H70"/>
  <c r="J70"/>
  <c r="K70"/>
  <c r="H72"/>
  <c r="J72"/>
  <c r="K72"/>
  <c r="M72" s="1"/>
  <c r="O72"/>
  <c r="Q72" s="1"/>
  <c r="H73"/>
  <c r="J73"/>
  <c r="K73"/>
  <c r="M73"/>
  <c r="O73"/>
  <c r="Q73" s="1"/>
  <c r="H74"/>
  <c r="J74"/>
  <c r="K74"/>
  <c r="M74"/>
  <c r="O74"/>
  <c r="Q74" s="1"/>
  <c r="H75"/>
  <c r="J75"/>
  <c r="K75"/>
  <c r="O75" s="1"/>
  <c r="Q75" s="1"/>
  <c r="M75"/>
  <c r="H76"/>
  <c r="J76"/>
  <c r="K76"/>
  <c r="H77"/>
  <c r="J77"/>
  <c r="K77"/>
  <c r="M77"/>
  <c r="O77"/>
  <c r="Q77" s="1"/>
  <c r="H79"/>
  <c r="J79"/>
  <c r="K79"/>
  <c r="H80"/>
  <c r="J80"/>
  <c r="K80"/>
  <c r="H81"/>
  <c r="J81"/>
  <c r="K81"/>
  <c r="M81"/>
  <c r="O81"/>
  <c r="Q81" s="1"/>
  <c r="H82"/>
  <c r="J82"/>
  <c r="K82"/>
  <c r="H83"/>
  <c r="J83"/>
  <c r="K83"/>
  <c r="M83"/>
  <c r="O83"/>
  <c r="Q83" s="1"/>
  <c r="H84"/>
  <c r="J84"/>
  <c r="K84"/>
  <c r="H86"/>
  <c r="J86"/>
  <c r="K86"/>
  <c r="M86"/>
  <c r="O86"/>
  <c r="Q86" s="1"/>
  <c r="H87"/>
  <c r="J87"/>
  <c r="K87"/>
  <c r="H89"/>
  <c r="J89"/>
  <c r="K89"/>
  <c r="O89" s="1"/>
  <c r="H90"/>
  <c r="J90"/>
  <c r="K90"/>
  <c r="M90"/>
  <c r="O90"/>
  <c r="Q90" s="1"/>
  <c r="H91"/>
  <c r="J91"/>
  <c r="K91"/>
  <c r="M91"/>
  <c r="O91"/>
  <c r="Q91" s="1"/>
  <c r="H92"/>
  <c r="J92"/>
  <c r="K92"/>
  <c r="O92" s="1"/>
  <c r="Q92" s="1"/>
  <c r="M92"/>
  <c r="H93"/>
  <c r="J93"/>
  <c r="K93"/>
  <c r="H94"/>
  <c r="J94"/>
  <c r="K94"/>
  <c r="M94"/>
  <c r="O94"/>
  <c r="Q94" s="1"/>
  <c r="H96"/>
  <c r="J96"/>
  <c r="K96"/>
  <c r="H97"/>
  <c r="J97"/>
  <c r="K97"/>
  <c r="H99"/>
  <c r="J99"/>
  <c r="K99"/>
  <c r="M99" s="1"/>
  <c r="O99"/>
  <c r="Q99" s="1"/>
  <c r="H100"/>
  <c r="J100"/>
  <c r="K100"/>
  <c r="O100" s="1"/>
  <c r="H101"/>
  <c r="J101"/>
  <c r="K101"/>
  <c r="H102"/>
  <c r="J102"/>
  <c r="K102"/>
  <c r="M102"/>
  <c r="O102"/>
  <c r="Q102" s="1"/>
  <c r="H103"/>
  <c r="J103"/>
  <c r="K103"/>
  <c r="H104"/>
  <c r="J104"/>
  <c r="K104"/>
  <c r="M104"/>
  <c r="O104"/>
  <c r="Q104" s="1"/>
  <c r="H106"/>
  <c r="J106"/>
  <c r="K106"/>
  <c r="H107"/>
  <c r="J107"/>
  <c r="K107"/>
  <c r="M107"/>
  <c r="O107"/>
  <c r="Q107" s="1"/>
  <c r="H109"/>
  <c r="J109"/>
  <c r="K109"/>
  <c r="M109" s="1"/>
  <c r="H110"/>
  <c r="J110"/>
  <c r="K110"/>
  <c r="O110" s="1"/>
  <c r="Q110" s="1"/>
  <c r="M110"/>
  <c r="H111"/>
  <c r="J111"/>
  <c r="K111"/>
  <c r="H112"/>
  <c r="J112"/>
  <c r="K112"/>
  <c r="M112"/>
  <c r="O112"/>
  <c r="Q112" s="1"/>
  <c r="H113"/>
  <c r="J113"/>
  <c r="K113"/>
  <c r="M113"/>
  <c r="O113"/>
  <c r="Q113" s="1"/>
  <c r="H114"/>
  <c r="J114"/>
  <c r="K114"/>
  <c r="H116"/>
  <c r="J116"/>
  <c r="K116"/>
  <c r="H117"/>
  <c r="J117"/>
  <c r="K117"/>
  <c r="H118"/>
  <c r="J118"/>
  <c r="K118"/>
  <c r="M118"/>
  <c r="O118"/>
  <c r="Q118" s="1"/>
  <c r="H119"/>
  <c r="J119"/>
  <c r="K119"/>
  <c r="H120"/>
  <c r="J120"/>
  <c r="K120"/>
  <c r="H121"/>
  <c r="J121"/>
  <c r="K121"/>
  <c r="M121"/>
  <c r="O121"/>
  <c r="Q121" s="1"/>
  <c r="H122"/>
  <c r="J122"/>
  <c r="K122"/>
  <c r="M122"/>
  <c r="O122"/>
  <c r="Q122" s="1"/>
  <c r="H124"/>
  <c r="J124"/>
  <c r="K124"/>
  <c r="M124" s="1"/>
  <c r="H125"/>
  <c r="J125"/>
  <c r="K125"/>
  <c r="O125" s="1"/>
  <c r="Q125" s="1"/>
  <c r="H126"/>
  <c r="J126"/>
  <c r="K126"/>
  <c r="H127"/>
  <c r="J127"/>
  <c r="K127"/>
  <c r="M127"/>
  <c r="O127"/>
  <c r="Q127" s="1"/>
  <c r="H128"/>
  <c r="J128"/>
  <c r="K128"/>
  <c r="O128" s="1"/>
  <c r="Q128" s="1"/>
  <c r="M128"/>
  <c r="H129"/>
  <c r="J129"/>
  <c r="K129"/>
  <c r="H131"/>
  <c r="J131"/>
  <c r="K131"/>
  <c r="M131" s="1"/>
  <c r="H132"/>
  <c r="J132"/>
  <c r="K132"/>
  <c r="H133"/>
  <c r="J133"/>
  <c r="K133"/>
  <c r="M133"/>
  <c r="O133"/>
  <c r="Q133" s="1"/>
  <c r="H134"/>
  <c r="J134"/>
  <c r="K134"/>
  <c r="M134"/>
  <c r="O134"/>
  <c r="Q134" s="1"/>
  <c r="H135"/>
  <c r="J135"/>
  <c r="K135"/>
  <c r="H136"/>
  <c r="J136"/>
  <c r="K136"/>
  <c r="M136"/>
  <c r="O136"/>
  <c r="Q136" s="1"/>
  <c r="H137"/>
  <c r="J137"/>
  <c r="K137"/>
  <c r="M137"/>
  <c r="O137"/>
  <c r="Q137" s="1"/>
  <c r="H139"/>
  <c r="J139"/>
  <c r="K139"/>
  <c r="O139" s="1"/>
  <c r="Q139" s="1"/>
  <c r="M139"/>
  <c r="H140"/>
  <c r="J140"/>
  <c r="K140"/>
  <c r="H141"/>
  <c r="J141"/>
  <c r="K141"/>
  <c r="M141"/>
  <c r="O141"/>
  <c r="H142"/>
  <c r="J142"/>
  <c r="K142"/>
  <c r="M142"/>
  <c r="O142"/>
  <c r="Q142" s="1"/>
  <c r="H143"/>
  <c r="J143"/>
  <c r="K143"/>
  <c r="H144"/>
  <c r="J144"/>
  <c r="K144"/>
  <c r="M144"/>
  <c r="O144"/>
  <c r="Q144" s="1"/>
  <c r="H146"/>
  <c r="J146"/>
  <c r="K146"/>
  <c r="M146" s="1"/>
  <c r="O146"/>
  <c r="Q146" s="1"/>
  <c r="H147"/>
  <c r="J147"/>
  <c r="K147"/>
  <c r="M147"/>
  <c r="O147"/>
  <c r="Q147" s="1"/>
  <c r="H148"/>
  <c r="J148"/>
  <c r="K148"/>
  <c r="H149"/>
  <c r="J149"/>
  <c r="K149"/>
  <c r="M149"/>
  <c r="O149"/>
  <c r="Q149" s="1"/>
  <c r="H150"/>
  <c r="J150"/>
  <c r="K150"/>
  <c r="M150"/>
  <c r="O150"/>
  <c r="Q150" s="1"/>
  <c r="H151"/>
  <c r="J151"/>
  <c r="K151"/>
  <c r="O151" s="1"/>
  <c r="Q151" s="1"/>
  <c r="M151"/>
  <c r="H153"/>
  <c r="J153"/>
  <c r="K153"/>
  <c r="O153" s="1"/>
  <c r="H154"/>
  <c r="J154"/>
  <c r="K154"/>
  <c r="O154" s="1"/>
  <c r="H155"/>
  <c r="J155"/>
  <c r="K155"/>
  <c r="H156"/>
  <c r="J156"/>
  <c r="K156"/>
  <c r="M156"/>
  <c r="O156"/>
  <c r="Q156" s="1"/>
  <c r="H157"/>
  <c r="J157"/>
  <c r="K157"/>
  <c r="O157" s="1"/>
  <c r="Q157" s="1"/>
  <c r="M157"/>
  <c r="H158"/>
  <c r="J158"/>
  <c r="K158"/>
  <c r="H159"/>
  <c r="J159"/>
  <c r="K159"/>
  <c r="M159"/>
  <c r="O159"/>
  <c r="Q159" s="1"/>
  <c r="H161"/>
  <c r="J161"/>
  <c r="K161"/>
  <c r="M161" s="1"/>
  <c r="H162"/>
  <c r="J162"/>
  <c r="K162"/>
  <c r="M162" s="1"/>
  <c r="H163"/>
  <c r="J163"/>
  <c r="K163"/>
  <c r="M163" s="1"/>
  <c r="H164"/>
  <c r="J164"/>
  <c r="K164"/>
  <c r="M164" s="1"/>
  <c r="H165"/>
  <c r="J165"/>
  <c r="K165"/>
  <c r="M165" s="1"/>
  <c r="H166"/>
  <c r="J166"/>
  <c r="K166"/>
  <c r="M166" s="1"/>
  <c r="H168"/>
  <c r="J168"/>
  <c r="K168"/>
  <c r="M168" s="1"/>
  <c r="H169"/>
  <c r="J169"/>
  <c r="K169"/>
  <c r="O169" s="1"/>
  <c r="H170"/>
  <c r="J170"/>
  <c r="K170"/>
  <c r="M170" s="1"/>
  <c r="H171"/>
  <c r="J171"/>
  <c r="K171"/>
  <c r="M171"/>
  <c r="O171"/>
  <c r="Q171" s="1"/>
  <c r="H172"/>
  <c r="J172"/>
  <c r="K172"/>
  <c r="H173"/>
  <c r="J173"/>
  <c r="K173"/>
  <c r="O173" s="1"/>
  <c r="Q173" s="1"/>
  <c r="H175"/>
  <c r="J175"/>
  <c r="K175"/>
  <c r="M175" s="1"/>
  <c r="H176"/>
  <c r="J176"/>
  <c r="K176"/>
  <c r="M176"/>
  <c r="O176"/>
  <c r="H178"/>
  <c r="J178"/>
  <c r="K178"/>
  <c r="O178" s="1"/>
  <c r="H179"/>
  <c r="J179"/>
  <c r="K179"/>
  <c r="M179"/>
  <c r="O179"/>
  <c r="Q179" s="1"/>
  <c r="H180"/>
  <c r="J180"/>
  <c r="K180"/>
  <c r="M180"/>
  <c r="O180"/>
  <c r="Q180" s="1"/>
  <c r="H181"/>
  <c r="J181"/>
  <c r="K181"/>
  <c r="O181" s="1"/>
  <c r="Q181" s="1"/>
  <c r="H182"/>
  <c r="J182"/>
  <c r="K182"/>
  <c r="M182"/>
  <c r="O182"/>
  <c r="Q182" s="1"/>
  <c r="H183"/>
  <c r="J183"/>
  <c r="K183"/>
  <c r="M183" s="1"/>
  <c r="O183"/>
  <c r="Q183" s="1"/>
  <c r="H185"/>
  <c r="J185"/>
  <c r="K185"/>
  <c r="M185" s="1"/>
  <c r="H186"/>
  <c r="J186"/>
  <c r="K186"/>
  <c r="M186" s="1"/>
  <c r="H187"/>
  <c r="J187"/>
  <c r="K187"/>
  <c r="M187" s="1"/>
  <c r="H188"/>
  <c r="J188"/>
  <c r="K188"/>
  <c r="M188" s="1"/>
  <c r="H189"/>
  <c r="J189"/>
  <c r="K189"/>
  <c r="M189" s="1"/>
  <c r="H190"/>
  <c r="J190"/>
  <c r="K190"/>
  <c r="M190" s="1"/>
  <c r="H192"/>
  <c r="J192"/>
  <c r="K192"/>
  <c r="M192" s="1"/>
  <c r="O192"/>
  <c r="Q192" s="1"/>
  <c r="H193"/>
  <c r="J193"/>
  <c r="K193"/>
  <c r="M193" s="1"/>
  <c r="O193"/>
  <c r="H195"/>
  <c r="J195"/>
  <c r="K195"/>
  <c r="O195" s="1"/>
  <c r="H196"/>
  <c r="J196"/>
  <c r="K196"/>
  <c r="M196" s="1"/>
  <c r="H197"/>
  <c r="J197"/>
  <c r="K197"/>
  <c r="M197"/>
  <c r="O197"/>
  <c r="Q197" s="1"/>
  <c r="H198"/>
  <c r="J198"/>
  <c r="K198"/>
  <c r="M198" s="1"/>
  <c r="H199"/>
  <c r="J199"/>
  <c r="K199"/>
  <c r="M199"/>
  <c r="O199"/>
  <c r="Q199" s="1"/>
  <c r="H200"/>
  <c r="J200"/>
  <c r="K200"/>
  <c r="H202"/>
  <c r="J202"/>
  <c r="K202"/>
  <c r="O202" s="1"/>
  <c r="Q202" s="1"/>
  <c r="H203"/>
  <c r="J203"/>
  <c r="K203"/>
  <c r="M203"/>
  <c r="O203"/>
  <c r="Q203" s="1"/>
  <c r="H205"/>
  <c r="J205"/>
  <c r="K205"/>
  <c r="M205" s="1"/>
  <c r="H206"/>
  <c r="J206"/>
  <c r="K206"/>
  <c r="M206" s="1"/>
  <c r="H207"/>
  <c r="J207"/>
  <c r="K207"/>
  <c r="M207" s="1"/>
  <c r="H208"/>
  <c r="J208"/>
  <c r="K208"/>
  <c r="O208" s="1"/>
  <c r="Q208" s="1"/>
  <c r="H209"/>
  <c r="J209"/>
  <c r="K209"/>
  <c r="M209" s="1"/>
  <c r="H210"/>
  <c r="J210"/>
  <c r="K210"/>
  <c r="M210" s="1"/>
  <c r="H212"/>
  <c r="J212"/>
  <c r="K212"/>
  <c r="O212" s="1"/>
  <c r="H213"/>
  <c r="J213"/>
  <c r="K213"/>
  <c r="H215"/>
  <c r="J215"/>
  <c r="K215"/>
  <c r="H216"/>
  <c r="J216"/>
  <c r="K216"/>
  <c r="M216" s="1"/>
  <c r="O216"/>
  <c r="Q216" s="1"/>
  <c r="H217"/>
  <c r="J217"/>
  <c r="K217"/>
  <c r="M217"/>
  <c r="O217"/>
  <c r="Q217" s="1"/>
  <c r="H218"/>
  <c r="J218"/>
  <c r="K218"/>
  <c r="O218" s="1"/>
  <c r="Q218" s="1"/>
  <c r="H219"/>
  <c r="J219"/>
  <c r="K219"/>
  <c r="M219" s="1"/>
  <c r="H220"/>
  <c r="J220"/>
  <c r="K220"/>
  <c r="M220"/>
  <c r="O220"/>
  <c r="Q220" s="1"/>
  <c r="H222"/>
  <c r="J222"/>
  <c r="K222"/>
  <c r="M222"/>
  <c r="O222"/>
  <c r="Q222" s="1"/>
  <c r="H223"/>
  <c r="J223"/>
  <c r="K223"/>
  <c r="H224"/>
  <c r="J224"/>
  <c r="K224"/>
  <c r="H225"/>
  <c r="J225"/>
  <c r="K225"/>
  <c r="M225"/>
  <c r="O225"/>
  <c r="Q225" s="1"/>
  <c r="H226"/>
  <c r="J226"/>
  <c r="K226"/>
  <c r="H227"/>
  <c r="J227"/>
  <c r="K227"/>
  <c r="M227" s="1"/>
  <c r="H229"/>
  <c r="J229"/>
  <c r="K229"/>
  <c r="M229"/>
  <c r="H230"/>
  <c r="J230"/>
  <c r="K230"/>
  <c r="M230"/>
  <c r="H232"/>
  <c r="J232"/>
  <c r="K232"/>
  <c r="O232" s="1"/>
  <c r="H233"/>
  <c r="J233"/>
  <c r="K233"/>
  <c r="H234"/>
  <c r="J234"/>
  <c r="K234"/>
  <c r="M234" s="1"/>
  <c r="O234"/>
  <c r="Q234" s="1"/>
  <c r="H235"/>
  <c r="J235"/>
  <c r="K235"/>
  <c r="M235" s="1"/>
  <c r="O235"/>
  <c r="Q235" s="1"/>
  <c r="H236"/>
  <c r="J236"/>
  <c r="K236"/>
  <c r="O236" s="1"/>
  <c r="Q236" s="1"/>
  <c r="H237"/>
  <c r="J237"/>
  <c r="K237"/>
  <c r="H239"/>
  <c r="J239"/>
  <c r="K239"/>
  <c r="M239" s="1"/>
  <c r="O239"/>
  <c r="Q239" s="1"/>
  <c r="H240"/>
  <c r="J240"/>
  <c r="K240"/>
  <c r="O240" s="1"/>
  <c r="Q240" s="1"/>
  <c r="M240"/>
  <c r="H242"/>
  <c r="J242"/>
  <c r="K242"/>
  <c r="H243"/>
  <c r="J243"/>
  <c r="K243"/>
  <c r="M243" s="1"/>
  <c r="H244"/>
  <c r="J244"/>
  <c r="K244"/>
  <c r="M244"/>
  <c r="O244"/>
  <c r="Q244" s="1"/>
  <c r="H245"/>
  <c r="J245"/>
  <c r="K245"/>
  <c r="M245"/>
  <c r="O245"/>
  <c r="Q245" s="1"/>
  <c r="H246"/>
  <c r="J246"/>
  <c r="K246"/>
  <c r="O246" s="1"/>
  <c r="Q246" s="1"/>
  <c r="H247"/>
  <c r="J247"/>
  <c r="K247"/>
  <c r="M247" s="1"/>
  <c r="H249"/>
  <c r="J249"/>
  <c r="K249"/>
  <c r="M249"/>
  <c r="H250"/>
  <c r="J250"/>
  <c r="K250"/>
  <c r="M250"/>
  <c r="H252"/>
  <c r="J252"/>
  <c r="K252"/>
  <c r="M252"/>
  <c r="O252"/>
  <c r="Q252" s="1"/>
  <c r="H253"/>
  <c r="J253"/>
  <c r="K253"/>
  <c r="H254"/>
  <c r="J254"/>
  <c r="K254"/>
  <c r="M254" s="1"/>
  <c r="H255"/>
  <c r="J255"/>
  <c r="K255"/>
  <c r="M255"/>
  <c r="O255"/>
  <c r="Q255" s="1"/>
  <c r="H256"/>
  <c r="J256"/>
  <c r="K256"/>
  <c r="M256"/>
  <c r="O256"/>
  <c r="Q256" s="1"/>
  <c r="H257"/>
  <c r="J257"/>
  <c r="K257"/>
  <c r="O257" s="1"/>
  <c r="Q257" s="1"/>
  <c r="H258"/>
  <c r="J258"/>
  <c r="K258"/>
  <c r="M258"/>
  <c r="O258"/>
  <c r="H259"/>
  <c r="J259"/>
  <c r="K259"/>
  <c r="M259" s="1"/>
  <c r="O259"/>
  <c r="Q259" s="1"/>
  <c r="H260"/>
  <c r="J260"/>
  <c r="K260"/>
  <c r="O260" s="1"/>
  <c r="Q260" s="1"/>
  <c r="M260"/>
  <c r="H262"/>
  <c r="J262"/>
  <c r="K262"/>
  <c r="M262" s="1"/>
  <c r="H263"/>
  <c r="J263"/>
  <c r="K263"/>
  <c r="O263" s="1"/>
  <c r="Q263" s="1"/>
  <c r="H264"/>
  <c r="J264"/>
  <c r="K264"/>
  <c r="M264" s="1"/>
  <c r="O264"/>
  <c r="Q264" s="1"/>
  <c r="H265"/>
  <c r="J265"/>
  <c r="K265"/>
  <c r="M265"/>
  <c r="O265"/>
  <c r="Q265" s="1"/>
  <c r="H266"/>
  <c r="J266"/>
  <c r="K266"/>
  <c r="O266" s="1"/>
  <c r="Q266" s="1"/>
  <c r="H267"/>
  <c r="J267"/>
  <c r="K267"/>
  <c r="H268"/>
  <c r="J268"/>
  <c r="K268"/>
  <c r="M268" s="1"/>
  <c r="O268"/>
  <c r="Q268" s="1"/>
  <c r="H270"/>
  <c r="J270"/>
  <c r="K270"/>
  <c r="M270"/>
  <c r="O270"/>
  <c r="H271"/>
  <c r="J271"/>
  <c r="K271"/>
  <c r="O271" s="1"/>
  <c r="Q271" s="1"/>
  <c r="H272"/>
  <c r="J272"/>
  <c r="K272"/>
  <c r="M272" s="1"/>
  <c r="O272"/>
  <c r="Q272" s="1"/>
  <c r="H273"/>
  <c r="J273"/>
  <c r="K273"/>
  <c r="M273"/>
  <c r="O273"/>
  <c r="Q273" s="1"/>
  <c r="H274"/>
  <c r="J274"/>
  <c r="K274"/>
  <c r="H275"/>
  <c r="J275"/>
  <c r="K275"/>
  <c r="M275" s="1"/>
  <c r="O275"/>
  <c r="Q275" s="1"/>
  <c r="H277"/>
  <c r="J277"/>
  <c r="K277"/>
  <c r="M277" s="1"/>
  <c r="O277"/>
  <c r="Q277" s="1"/>
  <c r="H278"/>
  <c r="J278"/>
  <c r="K278"/>
  <c r="O278" s="1"/>
  <c r="Q278" s="1"/>
  <c r="M278"/>
  <c r="H279"/>
  <c r="J279"/>
  <c r="K279"/>
  <c r="H280"/>
  <c r="J280"/>
  <c r="K280"/>
  <c r="M280" s="1"/>
  <c r="O280"/>
  <c r="Q280" s="1"/>
  <c r="H281"/>
  <c r="J281"/>
  <c r="K281"/>
  <c r="O281" s="1"/>
  <c r="Q281" s="1"/>
  <c r="M281"/>
  <c r="H282"/>
  <c r="J282"/>
  <c r="K282"/>
  <c r="H283"/>
  <c r="J283"/>
  <c r="K283"/>
  <c r="M283"/>
  <c r="O283"/>
  <c r="Q283" s="1"/>
  <c r="H284"/>
  <c r="J284"/>
  <c r="K284"/>
  <c r="H285"/>
  <c r="J285"/>
  <c r="K285"/>
  <c r="M285" s="1"/>
  <c r="O285"/>
  <c r="Q285" s="1"/>
  <c r="H288"/>
  <c r="J288"/>
  <c r="K288"/>
  <c r="M288"/>
  <c r="N290"/>
  <c r="N4" s="1"/>
  <c r="P290"/>
  <c r="P4"/>
  <c r="K3" i="9"/>
  <c r="K131" s="1"/>
  <c r="M3"/>
  <c r="O3"/>
  <c r="J4"/>
  <c r="I6"/>
  <c r="I7"/>
  <c r="I8"/>
  <c r="I9"/>
  <c r="I10"/>
  <c r="I11"/>
  <c r="I13"/>
  <c r="I14"/>
  <c r="I16"/>
  <c r="M16"/>
  <c r="I17"/>
  <c r="I18"/>
  <c r="I19"/>
  <c r="I21"/>
  <c r="I22"/>
  <c r="I23"/>
  <c r="I24"/>
  <c r="I25"/>
  <c r="I26"/>
  <c r="I28"/>
  <c r="I29"/>
  <c r="I30"/>
  <c r="I31"/>
  <c r="I32"/>
  <c r="I34"/>
  <c r="I35"/>
  <c r="I36"/>
  <c r="I37"/>
  <c r="I38"/>
  <c r="I39"/>
  <c r="M39" s="1"/>
  <c r="O39" s="1"/>
  <c r="I40"/>
  <c r="I41"/>
  <c r="I46" s="1"/>
  <c r="I42"/>
  <c r="I43"/>
  <c r="I44"/>
  <c r="I45"/>
  <c r="I47"/>
  <c r="I48"/>
  <c r="I49"/>
  <c r="I50"/>
  <c r="I51" s="1"/>
  <c r="I52"/>
  <c r="I53"/>
  <c r="I54"/>
  <c r="I55"/>
  <c r="I56"/>
  <c r="I58"/>
  <c r="I59"/>
  <c r="M59" s="1"/>
  <c r="O59" s="1"/>
  <c r="I60"/>
  <c r="I62"/>
  <c r="I63"/>
  <c r="I64"/>
  <c r="I65"/>
  <c r="I66"/>
  <c r="I67"/>
  <c r="M67" s="1"/>
  <c r="O67" s="1"/>
  <c r="I68"/>
  <c r="I70"/>
  <c r="I71"/>
  <c r="I72"/>
  <c r="I73"/>
  <c r="I74"/>
  <c r="I76"/>
  <c r="I77"/>
  <c r="I78"/>
  <c r="I79"/>
  <c r="I80"/>
  <c r="I81"/>
  <c r="I82"/>
  <c r="M82" s="1"/>
  <c r="O82" s="1"/>
  <c r="I84"/>
  <c r="I85"/>
  <c r="I86"/>
  <c r="I87"/>
  <c r="M87" s="1"/>
  <c r="O87" s="1"/>
  <c r="I89"/>
  <c r="I90"/>
  <c r="I91"/>
  <c r="I92"/>
  <c r="M92" s="1"/>
  <c r="O92" s="1"/>
  <c r="I93"/>
  <c r="I94"/>
  <c r="I96"/>
  <c r="I97"/>
  <c r="I98"/>
  <c r="I99"/>
  <c r="I100"/>
  <c r="I102"/>
  <c r="I108" s="1"/>
  <c r="I103"/>
  <c r="I104"/>
  <c r="I105"/>
  <c r="I106"/>
  <c r="I107"/>
  <c r="I109"/>
  <c r="I110"/>
  <c r="I114" s="1"/>
  <c r="I111"/>
  <c r="I112"/>
  <c r="I113"/>
  <c r="I115"/>
  <c r="I116"/>
  <c r="I117"/>
  <c r="I118"/>
  <c r="I119"/>
  <c r="I120"/>
  <c r="I121"/>
  <c r="M121" s="1"/>
  <c r="O121" s="1"/>
  <c r="I122"/>
  <c r="I123"/>
  <c r="I124"/>
  <c r="I126"/>
  <c r="I127"/>
  <c r="I128"/>
  <c r="I129"/>
  <c r="I131"/>
  <c r="I132"/>
  <c r="I133"/>
  <c r="M133" s="1"/>
  <c r="O133" s="1"/>
  <c r="I134"/>
  <c r="I135"/>
  <c r="I137"/>
  <c r="I138"/>
  <c r="I139"/>
  <c r="I140"/>
  <c r="I142"/>
  <c r="I143"/>
  <c r="I144"/>
  <c r="I145"/>
  <c r="I147"/>
  <c r="I148"/>
  <c r="M148" s="1"/>
  <c r="O148" s="1"/>
  <c r="I149"/>
  <c r="I150"/>
  <c r="I152"/>
  <c r="I153"/>
  <c r="I154"/>
  <c r="I155"/>
  <c r="I156"/>
  <c r="I157"/>
  <c r="I158"/>
  <c r="I159"/>
  <c r="I160"/>
  <c r="I162"/>
  <c r="I163"/>
  <c r="I164"/>
  <c r="I165"/>
  <c r="I167"/>
  <c r="I168"/>
  <c r="I169"/>
  <c r="I170"/>
  <c r="I172"/>
  <c r="I173"/>
  <c r="I174"/>
  <c r="I175"/>
  <c r="I177"/>
  <c r="I178"/>
  <c r="I179"/>
  <c r="I180"/>
  <c r="I181"/>
  <c r="M181" s="1"/>
  <c r="O181" s="1"/>
  <c r="I182"/>
  <c r="I183"/>
  <c r="I184"/>
  <c r="I197"/>
  <c r="I201" s="1"/>
  <c r="I198"/>
  <c r="I199"/>
  <c r="I200"/>
  <c r="K200" s="1"/>
  <c r="I202"/>
  <c r="I203"/>
  <c r="I204"/>
  <c r="I205"/>
  <c r="I206"/>
  <c r="I207"/>
  <c r="I208"/>
  <c r="I210"/>
  <c r="I212"/>
  <c r="I214"/>
  <c r="I215"/>
  <c r="I216"/>
  <c r="I217"/>
  <c r="I219"/>
  <c r="I220"/>
  <c r="I221"/>
  <c r="I222"/>
  <c r="I223"/>
  <c r="I225"/>
  <c r="I226"/>
  <c r="I227"/>
  <c r="I228"/>
  <c r="I229"/>
  <c r="I230"/>
  <c r="M230" s="1"/>
  <c r="O230" s="1"/>
  <c r="I231"/>
  <c r="I233"/>
  <c r="I234"/>
  <c r="I235"/>
  <c r="I236"/>
  <c r="I238"/>
  <c r="I239"/>
  <c r="I240"/>
  <c r="I241"/>
  <c r="I243"/>
  <c r="I244"/>
  <c r="I245"/>
  <c r="I246"/>
  <c r="I247"/>
  <c r="I248"/>
  <c r="I249"/>
  <c r="I250"/>
  <c r="I251"/>
  <c r="I252"/>
  <c r="I253"/>
  <c r="I254"/>
  <c r="I255"/>
  <c r="I257"/>
  <c r="I258"/>
  <c r="I259"/>
  <c r="I260"/>
  <c r="I261"/>
  <c r="I262"/>
  <c r="I264"/>
  <c r="I265"/>
  <c r="I266"/>
  <c r="I267"/>
  <c r="I268"/>
  <c r="I270"/>
  <c r="I271"/>
  <c r="I272"/>
  <c r="I273"/>
  <c r="I274"/>
  <c r="I275"/>
  <c r="M275" s="1"/>
  <c r="O275" s="1"/>
  <c r="I276"/>
  <c r="I277"/>
  <c r="I278"/>
  <c r="I280"/>
  <c r="I281"/>
  <c r="I282"/>
  <c r="I283"/>
  <c r="I284"/>
  <c r="I285"/>
  <c r="I286"/>
  <c r="I287"/>
  <c r="I288"/>
  <c r="M288" s="1"/>
  <c r="O288" s="1"/>
  <c r="I290"/>
  <c r="I291"/>
  <c r="I292"/>
  <c r="I293"/>
  <c r="I294"/>
  <c r="I295"/>
  <c r="I296"/>
  <c r="I297"/>
  <c r="I298"/>
  <c r="I299"/>
  <c r="I301"/>
  <c r="I302"/>
  <c r="I303"/>
  <c r="I304"/>
  <c r="I305"/>
  <c r="I306"/>
  <c r="I307"/>
  <c r="I308"/>
  <c r="I309"/>
  <c r="I310"/>
  <c r="I312"/>
  <c r="I313"/>
  <c r="I317" s="1"/>
  <c r="I314"/>
  <c r="I315"/>
  <c r="I316"/>
  <c r="M316" s="1"/>
  <c r="I318"/>
  <c r="I319"/>
  <c r="I320"/>
  <c r="I321"/>
  <c r="I327" s="1"/>
  <c r="I322"/>
  <c r="I323"/>
  <c r="I324"/>
  <c r="I325"/>
  <c r="I326"/>
  <c r="I328"/>
  <c r="I329"/>
  <c r="I330"/>
  <c r="I331"/>
  <c r="I332"/>
  <c r="I333"/>
  <c r="I334"/>
  <c r="M334" s="1"/>
  <c r="O334" s="1"/>
  <c r="I335"/>
  <c r="I336"/>
  <c r="I338"/>
  <c r="I339"/>
  <c r="I340"/>
  <c r="I341"/>
  <c r="I342"/>
  <c r="M342" s="1"/>
  <c r="O342" s="1"/>
  <c r="I343"/>
  <c r="I344"/>
  <c r="I345"/>
  <c r="I346"/>
  <c r="I347"/>
  <c r="I349"/>
  <c r="I350"/>
  <c r="I360" s="1"/>
  <c r="I351"/>
  <c r="I352"/>
  <c r="I353"/>
  <c r="I354"/>
  <c r="M354" s="1"/>
  <c r="O354" s="1"/>
  <c r="I355"/>
  <c r="I356"/>
  <c r="I357"/>
  <c r="I358"/>
  <c r="K358" s="1"/>
  <c r="I359"/>
  <c r="I361"/>
  <c r="I362"/>
  <c r="I363"/>
  <c r="I364"/>
  <c r="I366"/>
  <c r="I367"/>
  <c r="I368"/>
  <c r="I370" s="1"/>
  <c r="I369"/>
  <c r="I371"/>
  <c r="I372"/>
  <c r="M372" s="1"/>
  <c r="I373"/>
  <c r="M373" s="1"/>
  <c r="O373" s="1"/>
  <c r="I374"/>
  <c r="I375"/>
  <c r="I376"/>
  <c r="I377"/>
  <c r="K377" s="1"/>
  <c r="I379"/>
  <c r="I380"/>
  <c r="I381"/>
  <c r="I382"/>
  <c r="I384"/>
  <c r="I385"/>
  <c r="I386"/>
  <c r="I387"/>
  <c r="I388"/>
  <c r="I390"/>
  <c r="I391"/>
  <c r="I392"/>
  <c r="I393"/>
  <c r="I395"/>
  <c r="M395" s="1"/>
  <c r="I396"/>
  <c r="I397"/>
  <c r="I398"/>
  <c r="I399"/>
  <c r="I400"/>
  <c r="I401"/>
  <c r="I402"/>
  <c r="I404"/>
  <c r="I405"/>
  <c r="I406"/>
  <c r="I407"/>
  <c r="I408"/>
  <c r="I409"/>
  <c r="I410"/>
  <c r="I412"/>
  <c r="I413"/>
  <c r="I414"/>
  <c r="I415"/>
  <c r="I417"/>
  <c r="I418"/>
  <c r="I419"/>
  <c r="I420"/>
  <c r="I422"/>
  <c r="I423"/>
  <c r="I424"/>
  <c r="I425"/>
  <c r="I427"/>
  <c r="I428"/>
  <c r="I429"/>
  <c r="I430"/>
  <c r="I432"/>
  <c r="I433"/>
  <c r="I434"/>
  <c r="I435"/>
  <c r="I436"/>
  <c r="M436" s="1"/>
  <c r="O436" s="1"/>
  <c r="I438"/>
  <c r="I439"/>
  <c r="I440"/>
  <c r="I441"/>
  <c r="I442"/>
  <c r="I444"/>
  <c r="I445"/>
  <c r="I446"/>
  <c r="I447"/>
  <c r="I449"/>
  <c r="I450"/>
  <c r="I451"/>
  <c r="I452"/>
  <c r="I454"/>
  <c r="I455"/>
  <c r="I456"/>
  <c r="I457"/>
  <c r="I459"/>
  <c r="I460"/>
  <c r="I461"/>
  <c r="I462"/>
  <c r="I463"/>
  <c r="I464"/>
  <c r="I466"/>
  <c r="I467"/>
  <c r="I468"/>
  <c r="I469"/>
  <c r="I471"/>
  <c r="I472"/>
  <c r="I473"/>
  <c r="I474"/>
  <c r="I475"/>
  <c r="I477"/>
  <c r="I478"/>
  <c r="I479"/>
  <c r="I480"/>
  <c r="I482"/>
  <c r="I483"/>
  <c r="I484"/>
  <c r="I485"/>
  <c r="I486"/>
  <c r="I488"/>
  <c r="I489"/>
  <c r="I490"/>
  <c r="I492" s="1"/>
  <c r="I491"/>
  <c r="I493"/>
  <c r="I494"/>
  <c r="I495"/>
  <c r="I497" s="1"/>
  <c r="I496"/>
  <c r="I498"/>
  <c r="I499"/>
  <c r="I500"/>
  <c r="I501"/>
  <c r="I503"/>
  <c r="I504"/>
  <c r="I505"/>
  <c r="I506"/>
  <c r="I507"/>
  <c r="I508"/>
  <c r="I509"/>
  <c r="I510"/>
  <c r="I512"/>
  <c r="I513"/>
  <c r="M513" s="1"/>
  <c r="O513" s="1"/>
  <c r="I514"/>
  <c r="I515"/>
  <c r="I516"/>
  <c r="I517"/>
  <c r="I519"/>
  <c r="I520"/>
  <c r="I521"/>
  <c r="I522"/>
  <c r="I524"/>
  <c r="I525"/>
  <c r="I526"/>
  <c r="I531" s="1"/>
  <c r="I527"/>
  <c r="I528"/>
  <c r="I529"/>
  <c r="I530"/>
  <c r="I532"/>
  <c r="I533"/>
  <c r="I534"/>
  <c r="I535"/>
  <c r="I536"/>
  <c r="I537"/>
  <c r="I538"/>
  <c r="M538" s="1"/>
  <c r="O538" s="1"/>
  <c r="I539"/>
  <c r="I540"/>
  <c r="I541"/>
  <c r="M541" s="1"/>
  <c r="O541" s="1"/>
  <c r="I542"/>
  <c r="I544"/>
  <c r="I545"/>
  <c r="I546"/>
  <c r="I547"/>
  <c r="I548"/>
  <c r="I549"/>
  <c r="I550"/>
  <c r="I552"/>
  <c r="I553"/>
  <c r="I554"/>
  <c r="I555"/>
  <c r="I556"/>
  <c r="I557"/>
  <c r="I558"/>
  <c r="I559"/>
  <c r="I561"/>
  <c r="I562"/>
  <c r="I563"/>
  <c r="I564"/>
  <c r="I565"/>
  <c r="I566"/>
  <c r="I568"/>
  <c r="I569"/>
  <c r="M569" s="1"/>
  <c r="O569" s="1"/>
  <c r="I570"/>
  <c r="I571"/>
  <c r="I572"/>
  <c r="I573"/>
  <c r="I574"/>
  <c r="I575"/>
  <c r="I576"/>
  <c r="I577"/>
  <c r="I579"/>
  <c r="I580"/>
  <c r="I581"/>
  <c r="I582"/>
  <c r="I583"/>
  <c r="I584"/>
  <c r="I585"/>
  <c r="I586"/>
  <c r="I587"/>
  <c r="I588"/>
  <c r="I590"/>
  <c r="I591"/>
  <c r="I592"/>
  <c r="I593"/>
  <c r="I595"/>
  <c r="K595"/>
  <c r="I596"/>
  <c r="I597"/>
  <c r="I598"/>
  <c r="I599"/>
  <c r="I600"/>
  <c r="I608" s="1"/>
  <c r="I601"/>
  <c r="I602"/>
  <c r="I603"/>
  <c r="K603" s="1"/>
  <c r="I604"/>
  <c r="I605"/>
  <c r="I606"/>
  <c r="I607"/>
  <c r="I609"/>
  <c r="I610"/>
  <c r="I611"/>
  <c r="I612"/>
  <c r="K612" s="1"/>
  <c r="I614"/>
  <c r="I615"/>
  <c r="I616"/>
  <c r="I618"/>
  <c r="I619"/>
  <c r="I620"/>
  <c r="I621"/>
  <c r="I622"/>
  <c r="I624"/>
  <c r="I625"/>
  <c r="I626"/>
  <c r="I627"/>
  <c r="I628"/>
  <c r="I629"/>
  <c r="I630"/>
  <c r="M630" s="1"/>
  <c r="O630" s="1"/>
  <c r="I632"/>
  <c r="I633"/>
  <c r="M633"/>
  <c r="O633" s="1"/>
  <c r="I634"/>
  <c r="I635"/>
  <c r="I636"/>
  <c r="I637"/>
  <c r="M637"/>
  <c r="O637" s="1"/>
  <c r="I639"/>
  <c r="I640"/>
  <c r="M640"/>
  <c r="O640" s="1"/>
  <c r="I641"/>
  <c r="I642"/>
  <c r="I644"/>
  <c r="I645"/>
  <c r="I646"/>
  <c r="I647"/>
  <c r="I649"/>
  <c r="I650"/>
  <c r="I651"/>
  <c r="I653"/>
  <c r="I654"/>
  <c r="I655"/>
  <c r="M655" s="1"/>
  <c r="O655" s="1"/>
  <c r="I657"/>
  <c r="I658"/>
  <c r="I659"/>
  <c r="I661"/>
  <c r="I662"/>
  <c r="I663"/>
  <c r="I664"/>
  <c r="I665"/>
  <c r="M665" s="1"/>
  <c r="O665" s="1"/>
  <c r="I666"/>
  <c r="I668"/>
  <c r="I669"/>
  <c r="I670"/>
  <c r="I671"/>
  <c r="I672"/>
  <c r="I674"/>
  <c r="I675"/>
  <c r="I676"/>
  <c r="K676" s="1"/>
  <c r="I677"/>
  <c r="I678"/>
  <c r="I680"/>
  <c r="I681"/>
  <c r="I685" s="1"/>
  <c r="I682"/>
  <c r="I683"/>
  <c r="I684"/>
  <c r="I686"/>
  <c r="I691" s="1"/>
  <c r="I687"/>
  <c r="I688"/>
  <c r="I689"/>
  <c r="I690"/>
  <c r="M690" s="1"/>
  <c r="O690" s="1"/>
  <c r="I692"/>
  <c r="I693"/>
  <c r="I694"/>
  <c r="I695"/>
  <c r="M695" s="1"/>
  <c r="O695" s="1"/>
  <c r="I696"/>
  <c r="I704"/>
  <c r="I705"/>
  <c r="I706"/>
  <c r="I712" s="1"/>
  <c r="I707"/>
  <c r="I708"/>
  <c r="I709"/>
  <c r="M709"/>
  <c r="O709" s="1"/>
  <c r="I710"/>
  <c r="I711"/>
  <c r="I713"/>
  <c r="I714"/>
  <c r="M714" s="1"/>
  <c r="O714" s="1"/>
  <c r="I715"/>
  <c r="I716"/>
  <c r="I717"/>
  <c r="I718"/>
  <c r="K718" s="1"/>
  <c r="I720"/>
  <c r="I721"/>
  <c r="M721"/>
  <c r="O721" s="1"/>
  <c r="I722"/>
  <c r="I723"/>
  <c r="I724"/>
  <c r="I725"/>
  <c r="I726"/>
  <c r="M726" s="1"/>
  <c r="O726" s="1"/>
  <c r="I727"/>
  <c r="I728"/>
  <c r="I729"/>
  <c r="I730"/>
  <c r="I731"/>
  <c r="I732"/>
  <c r="I733"/>
  <c r="M733" s="1"/>
  <c r="O733" s="1"/>
  <c r="I734"/>
  <c r="I735"/>
  <c r="I736"/>
  <c r="I737"/>
  <c r="M737"/>
  <c r="O737" s="1"/>
  <c r="I738"/>
  <c r="I740"/>
  <c r="I741"/>
  <c r="I749" s="1"/>
  <c r="I742"/>
  <c r="I743"/>
  <c r="I744"/>
  <c r="I745"/>
  <c r="I746"/>
  <c r="I747"/>
  <c r="I748"/>
  <c r="I750"/>
  <c r="I751"/>
  <c r="M751"/>
  <c r="O751" s="1"/>
  <c r="I752"/>
  <c r="I753"/>
  <c r="I754"/>
  <c r="I755"/>
  <c r="I756"/>
  <c r="I757"/>
  <c r="I759"/>
  <c r="I760"/>
  <c r="I761"/>
  <c r="I762"/>
  <c r="I763"/>
  <c r="I764"/>
  <c r="M764" s="1"/>
  <c r="O764" s="1"/>
  <c r="I765"/>
  <c r="I766"/>
  <c r="I768"/>
  <c r="I769"/>
  <c r="I770"/>
  <c r="I771"/>
  <c r="I772"/>
  <c r="I773"/>
  <c r="I774"/>
  <c r="M774"/>
  <c r="O774" s="1"/>
  <c r="I775"/>
  <c r="K775" s="1"/>
  <c r="I776"/>
  <c r="M776" s="1"/>
  <c r="O776" s="1"/>
  <c r="I778"/>
  <c r="I784" s="1"/>
  <c r="I779"/>
  <c r="I780"/>
  <c r="I781"/>
  <c r="I782"/>
  <c r="I783"/>
  <c r="I785"/>
  <c r="I786"/>
  <c r="I787"/>
  <c r="I791" s="1"/>
  <c r="I788"/>
  <c r="I789"/>
  <c r="I790"/>
  <c r="M3" i="2"/>
  <c r="O3"/>
  <c r="Q3"/>
  <c r="N5"/>
  <c r="P5"/>
  <c r="H6"/>
  <c r="J6"/>
  <c r="K6"/>
  <c r="M6"/>
  <c r="H7"/>
  <c r="J7"/>
  <c r="K7"/>
  <c r="M7"/>
  <c r="H8"/>
  <c r="J8"/>
  <c r="K8"/>
  <c r="M8"/>
  <c r="H9"/>
  <c r="J9"/>
  <c r="K9"/>
  <c r="M9"/>
  <c r="H10"/>
  <c r="J10"/>
  <c r="K10"/>
  <c r="M10"/>
  <c r="H12"/>
  <c r="J12"/>
  <c r="K12"/>
  <c r="M12"/>
  <c r="H13"/>
  <c r="J13"/>
  <c r="K13"/>
  <c r="M13"/>
  <c r="H14"/>
  <c r="J14"/>
  <c r="K14"/>
  <c r="M14"/>
  <c r="H15"/>
  <c r="J15"/>
  <c r="K15"/>
  <c r="H16"/>
  <c r="J16"/>
  <c r="K16"/>
  <c r="M16" s="1"/>
  <c r="G17"/>
  <c r="H18"/>
  <c r="J18"/>
  <c r="K18"/>
  <c r="M18"/>
  <c r="J19"/>
  <c r="K19"/>
  <c r="M19" s="1"/>
  <c r="H20"/>
  <c r="J20"/>
  <c r="K20"/>
  <c r="M20" s="1"/>
  <c r="H21"/>
  <c r="J21"/>
  <c r="K21"/>
  <c r="M21" s="1"/>
  <c r="H22"/>
  <c r="J22"/>
  <c r="K22"/>
  <c r="M22" s="1"/>
  <c r="G23"/>
  <c r="H24"/>
  <c r="J24"/>
  <c r="K24"/>
  <c r="M24" s="1"/>
  <c r="H25"/>
  <c r="J25"/>
  <c r="K25"/>
  <c r="H26"/>
  <c r="J26"/>
  <c r="K26"/>
  <c r="M26" s="1"/>
  <c r="H27"/>
  <c r="J27"/>
  <c r="K27"/>
  <c r="M27" s="1"/>
  <c r="H28"/>
  <c r="J28"/>
  <c r="K28"/>
  <c r="G29"/>
  <c r="H30"/>
  <c r="J30"/>
  <c r="K30"/>
  <c r="M30" s="1"/>
  <c r="H31"/>
  <c r="J31"/>
  <c r="K31"/>
  <c r="M31" s="1"/>
  <c r="H32"/>
  <c r="J32"/>
  <c r="K32"/>
  <c r="M32" s="1"/>
  <c r="H33"/>
  <c r="J33"/>
  <c r="K33"/>
  <c r="M33" s="1"/>
  <c r="H34"/>
  <c r="J34"/>
  <c r="K34"/>
  <c r="M34" s="1"/>
  <c r="G35"/>
  <c r="H36"/>
  <c r="J36"/>
  <c r="K36"/>
  <c r="M36" s="1"/>
  <c r="H37"/>
  <c r="J37"/>
  <c r="K37"/>
  <c r="M37" s="1"/>
  <c r="H38"/>
  <c r="J38"/>
  <c r="K38"/>
  <c r="M38" s="1"/>
  <c r="H39"/>
  <c r="J39"/>
  <c r="K39"/>
  <c r="H40"/>
  <c r="J40"/>
  <c r="K40"/>
  <c r="M40" s="1"/>
  <c r="G41"/>
  <c r="H42"/>
  <c r="J42"/>
  <c r="K42"/>
  <c r="M42" s="1"/>
  <c r="H43"/>
  <c r="J43"/>
  <c r="K43"/>
  <c r="M43" s="1"/>
  <c r="H44"/>
  <c r="J44"/>
  <c r="K44"/>
  <c r="M44" s="1"/>
  <c r="H45"/>
  <c r="J45"/>
  <c r="K45"/>
  <c r="M45" s="1"/>
  <c r="H46"/>
  <c r="J46"/>
  <c r="K46"/>
  <c r="M46" s="1"/>
  <c r="G47"/>
  <c r="H48"/>
  <c r="J48"/>
  <c r="K48"/>
  <c r="M48" s="1"/>
  <c r="H49"/>
  <c r="J49"/>
  <c r="K49"/>
  <c r="M49" s="1"/>
  <c r="H50"/>
  <c r="J50"/>
  <c r="K50"/>
  <c r="M50" s="1"/>
  <c r="H51"/>
  <c r="J51"/>
  <c r="K51"/>
  <c r="M51" s="1"/>
  <c r="G52"/>
  <c r="H53"/>
  <c r="J53"/>
  <c r="K53"/>
  <c r="M53" s="1"/>
  <c r="H54"/>
  <c r="J54"/>
  <c r="K54"/>
  <c r="M54" s="1"/>
  <c r="H55"/>
  <c r="J55"/>
  <c r="K55"/>
  <c r="M55" s="1"/>
  <c r="H56"/>
  <c r="J56"/>
  <c r="K56"/>
  <c r="M56"/>
  <c r="H57"/>
  <c r="J57"/>
  <c r="K57"/>
  <c r="M57"/>
  <c r="G58"/>
  <c r="H59"/>
  <c r="J59"/>
  <c r="K59"/>
  <c r="M59" s="1"/>
  <c r="H60"/>
  <c r="J60"/>
  <c r="K60"/>
  <c r="M60" s="1"/>
  <c r="H61"/>
  <c r="J61"/>
  <c r="K61"/>
  <c r="M61" s="1"/>
  <c r="H62"/>
  <c r="J62"/>
  <c r="K62"/>
  <c r="M62" s="1"/>
  <c r="H63"/>
  <c r="J63"/>
  <c r="K63"/>
  <c r="M63" s="1"/>
  <c r="G64"/>
  <c r="H65"/>
  <c r="J65"/>
  <c r="K65"/>
  <c r="M65" s="1"/>
  <c r="H66"/>
  <c r="J66"/>
  <c r="K66"/>
  <c r="M66" s="1"/>
  <c r="H67"/>
  <c r="J67"/>
  <c r="K67"/>
  <c r="M67" s="1"/>
  <c r="H68"/>
  <c r="J68"/>
  <c r="K68"/>
  <c r="M68"/>
  <c r="H69"/>
  <c r="J69"/>
  <c r="K69"/>
  <c r="M69"/>
  <c r="H70"/>
  <c r="J70"/>
  <c r="K70"/>
  <c r="M70"/>
  <c r="H71"/>
  <c r="J71"/>
  <c r="K71"/>
  <c r="M71"/>
  <c r="G72"/>
  <c r="H73"/>
  <c r="J73"/>
  <c r="K73"/>
  <c r="M73" s="1"/>
  <c r="H74"/>
  <c r="J74"/>
  <c r="K74"/>
  <c r="M74" s="1"/>
  <c r="H75"/>
  <c r="J75"/>
  <c r="K75"/>
  <c r="M75" s="1"/>
  <c r="H76"/>
  <c r="J76"/>
  <c r="K76"/>
  <c r="M76" s="1"/>
  <c r="H77"/>
  <c r="J77"/>
  <c r="K77"/>
  <c r="M77" s="1"/>
  <c r="G78"/>
  <c r="H79"/>
  <c r="J79"/>
  <c r="K79"/>
  <c r="M79" s="1"/>
  <c r="H80"/>
  <c r="J80"/>
  <c r="K80"/>
  <c r="M80" s="1"/>
  <c r="H81"/>
  <c r="J81"/>
  <c r="K81"/>
  <c r="M81" s="1"/>
  <c r="H82"/>
  <c r="J82"/>
  <c r="K82"/>
  <c r="M82"/>
  <c r="H83"/>
  <c r="J83"/>
  <c r="K83"/>
  <c r="M83"/>
  <c r="G84"/>
  <c r="H85"/>
  <c r="J85"/>
  <c r="K85"/>
  <c r="M85" s="1"/>
  <c r="H86"/>
  <c r="J86"/>
  <c r="K86"/>
  <c r="M86" s="1"/>
  <c r="H87"/>
  <c r="J87"/>
  <c r="K87"/>
  <c r="M87" s="1"/>
  <c r="H88"/>
  <c r="J88"/>
  <c r="K88"/>
  <c r="M88" s="1"/>
  <c r="H89"/>
  <c r="J89"/>
  <c r="K89"/>
  <c r="M89" s="1"/>
  <c r="G90"/>
  <c r="H91"/>
  <c r="J91"/>
  <c r="K91"/>
  <c r="M91" s="1"/>
  <c r="H92"/>
  <c r="J92"/>
  <c r="K92"/>
  <c r="M92" s="1"/>
  <c r="H93"/>
  <c r="J93"/>
  <c r="K93"/>
  <c r="M93" s="1"/>
  <c r="H94"/>
  <c r="J94"/>
  <c r="K94"/>
  <c r="M94"/>
  <c r="H95"/>
  <c r="J95"/>
  <c r="K95"/>
  <c r="M95"/>
  <c r="G96"/>
  <c r="H97"/>
  <c r="J97"/>
  <c r="K97"/>
  <c r="H98"/>
  <c r="J98"/>
  <c r="K98"/>
  <c r="M98" s="1"/>
  <c r="H99"/>
  <c r="J99"/>
  <c r="K99"/>
  <c r="M99" s="1"/>
  <c r="H100"/>
  <c r="J100"/>
  <c r="K100"/>
  <c r="M100" s="1"/>
  <c r="H101"/>
  <c r="J101"/>
  <c r="K101"/>
  <c r="M101" s="1"/>
  <c r="G102"/>
  <c r="H103"/>
  <c r="J103"/>
  <c r="K103"/>
  <c r="M103" s="1"/>
  <c r="H104"/>
  <c r="J104"/>
  <c r="K104"/>
  <c r="M104" s="1"/>
  <c r="H105"/>
  <c r="J105"/>
  <c r="K105"/>
  <c r="H106"/>
  <c r="J106"/>
  <c r="K106"/>
  <c r="M106" s="1"/>
  <c r="H107"/>
  <c r="J107"/>
  <c r="K107"/>
  <c r="M107" s="1"/>
  <c r="G108"/>
  <c r="H109"/>
  <c r="J109"/>
  <c r="K109"/>
  <c r="M109" s="1"/>
  <c r="H110"/>
  <c r="J110"/>
  <c r="K110"/>
  <c r="M110" s="1"/>
  <c r="H111"/>
  <c r="J111"/>
  <c r="K111"/>
  <c r="M111" s="1"/>
  <c r="H112"/>
  <c r="J112"/>
  <c r="K112"/>
  <c r="M112" s="1"/>
  <c r="H113"/>
  <c r="J113"/>
  <c r="K113"/>
  <c r="M113" s="1"/>
  <c r="G114"/>
  <c r="H115"/>
  <c r="J115"/>
  <c r="K115"/>
  <c r="M115" s="1"/>
  <c r="H116"/>
  <c r="J116"/>
  <c r="K116"/>
  <c r="M116" s="1"/>
  <c r="H117"/>
  <c r="J117"/>
  <c r="K117"/>
  <c r="M117" s="1"/>
  <c r="H118"/>
  <c r="J118"/>
  <c r="K118"/>
  <c r="M118" s="1"/>
  <c r="H119"/>
  <c r="J119"/>
  <c r="K119"/>
  <c r="M119" s="1"/>
  <c r="G120"/>
  <c r="H121"/>
  <c r="J121"/>
  <c r="K121"/>
  <c r="M121" s="1"/>
  <c r="H122"/>
  <c r="J122"/>
  <c r="K122"/>
  <c r="M122" s="1"/>
  <c r="H123"/>
  <c r="J123"/>
  <c r="K123"/>
  <c r="H124"/>
  <c r="J124"/>
  <c r="K124"/>
  <c r="M124" s="1"/>
  <c r="H125"/>
  <c r="J125"/>
  <c r="K125"/>
  <c r="M125" s="1"/>
  <c r="G126"/>
  <c r="H127"/>
  <c r="J127"/>
  <c r="K127"/>
  <c r="M127" s="1"/>
  <c r="H128"/>
  <c r="J128"/>
  <c r="K128"/>
  <c r="M128" s="1"/>
  <c r="H129"/>
  <c r="J129"/>
  <c r="K129"/>
  <c r="M129" s="1"/>
  <c r="H130"/>
  <c r="J130"/>
  <c r="K130"/>
  <c r="M130" s="1"/>
  <c r="H131"/>
  <c r="J131"/>
  <c r="K131"/>
  <c r="M131" s="1"/>
  <c r="G132"/>
  <c r="H133"/>
  <c r="J133"/>
  <c r="K133"/>
  <c r="M133" s="1"/>
  <c r="H134"/>
  <c r="J134"/>
  <c r="K134"/>
  <c r="M134" s="1"/>
  <c r="H135"/>
  <c r="J135"/>
  <c r="K135"/>
  <c r="H136"/>
  <c r="J136"/>
  <c r="K136"/>
  <c r="M136" s="1"/>
  <c r="H137"/>
  <c r="J137"/>
  <c r="K137"/>
  <c r="M137" s="1"/>
  <c r="G138"/>
  <c r="H139"/>
  <c r="J139"/>
  <c r="K139"/>
  <c r="M139" s="1"/>
  <c r="H140"/>
  <c r="J140"/>
  <c r="K140"/>
  <c r="M140" s="1"/>
  <c r="H141"/>
  <c r="J141"/>
  <c r="K141"/>
  <c r="M141" s="1"/>
  <c r="H142"/>
  <c r="J142"/>
  <c r="K142"/>
  <c r="M142" s="1"/>
  <c r="H143"/>
  <c r="J143"/>
  <c r="K143"/>
  <c r="M143" s="1"/>
  <c r="G144"/>
  <c r="H145"/>
  <c r="J145"/>
  <c r="K145"/>
  <c r="M145" s="1"/>
  <c r="H146"/>
  <c r="J146"/>
  <c r="K146"/>
  <c r="M146" s="1"/>
  <c r="H147"/>
  <c r="J147"/>
  <c r="K147"/>
  <c r="M147" s="1"/>
  <c r="H148"/>
  <c r="J148"/>
  <c r="K148"/>
  <c r="M148" s="1"/>
  <c r="H149"/>
  <c r="J149"/>
  <c r="K149"/>
  <c r="M149" s="1"/>
  <c r="G150"/>
  <c r="H151"/>
  <c r="J151"/>
  <c r="K151"/>
  <c r="M151" s="1"/>
  <c r="H152"/>
  <c r="J152"/>
  <c r="K152"/>
  <c r="M152" s="1"/>
  <c r="H153"/>
  <c r="J153"/>
  <c r="K153"/>
  <c r="H154"/>
  <c r="J154"/>
  <c r="K154"/>
  <c r="M154" s="1"/>
  <c r="H155"/>
  <c r="J155"/>
  <c r="K155"/>
  <c r="M155" s="1"/>
  <c r="G156"/>
  <c r="H157"/>
  <c r="J157"/>
  <c r="K157"/>
  <c r="M157" s="1"/>
  <c r="H158"/>
  <c r="J158"/>
  <c r="K158"/>
  <c r="M158" s="1"/>
  <c r="H159"/>
  <c r="J159"/>
  <c r="K159"/>
  <c r="H160"/>
  <c r="J160"/>
  <c r="K160"/>
  <c r="M160" s="1"/>
  <c r="H161"/>
  <c r="J161"/>
  <c r="K161"/>
  <c r="M161" s="1"/>
  <c r="G162"/>
  <c r="H163"/>
  <c r="J163"/>
  <c r="K163"/>
  <c r="M163" s="1"/>
  <c r="H164"/>
  <c r="J164"/>
  <c r="K164"/>
  <c r="H165"/>
  <c r="J165"/>
  <c r="K165"/>
  <c r="M165" s="1"/>
  <c r="H166"/>
  <c r="J166"/>
  <c r="K166"/>
  <c r="M166" s="1"/>
  <c r="H167"/>
  <c r="J167"/>
  <c r="K167"/>
  <c r="M167" s="1"/>
  <c r="G168"/>
  <c r="H169"/>
  <c r="J169"/>
  <c r="K169"/>
  <c r="M169" s="1"/>
  <c r="H170"/>
  <c r="J170"/>
  <c r="K170"/>
  <c r="M170" s="1"/>
  <c r="H171"/>
  <c r="J171"/>
  <c r="K171"/>
  <c r="H172"/>
  <c r="J172"/>
  <c r="K172"/>
  <c r="H173"/>
  <c r="J173"/>
  <c r="K173"/>
  <c r="M173" s="1"/>
  <c r="G174"/>
  <c r="H175"/>
  <c r="J175"/>
  <c r="K175"/>
  <c r="M175" s="1"/>
  <c r="H176"/>
  <c r="J176"/>
  <c r="K176"/>
  <c r="H177"/>
  <c r="J177"/>
  <c r="K177"/>
  <c r="M177" s="1"/>
  <c r="H178"/>
  <c r="J178"/>
  <c r="K178"/>
  <c r="M178"/>
  <c r="H179"/>
  <c r="J179"/>
  <c r="K179"/>
  <c r="M179"/>
  <c r="G180"/>
  <c r="H181"/>
  <c r="J181"/>
  <c r="K181"/>
  <c r="M181" s="1"/>
  <c r="H182"/>
  <c r="J182"/>
  <c r="K182"/>
  <c r="O182" s="1"/>
  <c r="Q182" s="1"/>
  <c r="H183"/>
  <c r="J183"/>
  <c r="K183"/>
  <c r="M183" s="1"/>
  <c r="H184"/>
  <c r="J184"/>
  <c r="K184"/>
  <c r="M184" s="1"/>
  <c r="H185"/>
  <c r="J185"/>
  <c r="K185"/>
  <c r="O185" s="1"/>
  <c r="Q185" s="1"/>
  <c r="G186"/>
  <c r="H187"/>
  <c r="J187"/>
  <c r="K187"/>
  <c r="H188"/>
  <c r="J188"/>
  <c r="K188"/>
  <c r="M188" s="1"/>
  <c r="H189"/>
  <c r="J189"/>
  <c r="K189"/>
  <c r="M189" s="1"/>
  <c r="H190"/>
  <c r="J190"/>
  <c r="K190"/>
  <c r="M190" s="1"/>
  <c r="H191"/>
  <c r="J191"/>
  <c r="K191"/>
  <c r="G192"/>
  <c r="H193"/>
  <c r="J193"/>
  <c r="K193"/>
  <c r="M193" s="1"/>
  <c r="H194"/>
  <c r="J194"/>
  <c r="K194"/>
  <c r="M194" s="1"/>
  <c r="H195"/>
  <c r="J195"/>
  <c r="K195"/>
  <c r="M195" s="1"/>
  <c r="H196"/>
  <c r="J196"/>
  <c r="K196"/>
  <c r="M196" s="1"/>
  <c r="H197"/>
  <c r="J197"/>
  <c r="K197"/>
  <c r="M197" s="1"/>
  <c r="G198"/>
  <c r="H199"/>
  <c r="J199"/>
  <c r="K199"/>
  <c r="M199" s="1"/>
  <c r="H200"/>
  <c r="J200"/>
  <c r="K200"/>
  <c r="M200" s="1"/>
  <c r="H201"/>
  <c r="J201"/>
  <c r="K201"/>
  <c r="M201" s="1"/>
  <c r="H202"/>
  <c r="J202"/>
  <c r="K202"/>
  <c r="M202" s="1"/>
  <c r="H203"/>
  <c r="J203"/>
  <c r="K203"/>
  <c r="M203" s="1"/>
  <c r="G204"/>
  <c r="H205"/>
  <c r="J205"/>
  <c r="K205"/>
  <c r="M205" s="1"/>
  <c r="H206"/>
  <c r="J206"/>
  <c r="K206"/>
  <c r="M206" s="1"/>
  <c r="H207"/>
  <c r="J207"/>
  <c r="K207"/>
  <c r="H208"/>
  <c r="J208"/>
  <c r="K208"/>
  <c r="M208" s="1"/>
  <c r="H209"/>
  <c r="J209"/>
  <c r="K209"/>
  <c r="M209" s="1"/>
  <c r="G210"/>
  <c r="H211"/>
  <c r="J211"/>
  <c r="K211"/>
  <c r="M211" s="1"/>
  <c r="H212"/>
  <c r="J212"/>
  <c r="K212"/>
  <c r="M212" s="1"/>
  <c r="H213"/>
  <c r="J213"/>
  <c r="K213"/>
  <c r="H214"/>
  <c r="J214"/>
  <c r="K214"/>
  <c r="H215"/>
  <c r="J215"/>
  <c r="K215"/>
  <c r="M215" s="1"/>
  <c r="G216"/>
  <c r="H217"/>
  <c r="J217"/>
  <c r="K217"/>
  <c r="M217" s="1"/>
  <c r="H218"/>
  <c r="J218"/>
  <c r="K218"/>
  <c r="M218" s="1"/>
  <c r="H219"/>
  <c r="J219"/>
  <c r="K219"/>
  <c r="H220"/>
  <c r="J220"/>
  <c r="K220"/>
  <c r="H221"/>
  <c r="J221"/>
  <c r="K221"/>
  <c r="M221" s="1"/>
  <c r="H223"/>
  <c r="J223"/>
  <c r="K223"/>
  <c r="M223" s="1"/>
  <c r="H224"/>
  <c r="J224"/>
  <c r="K224"/>
  <c r="M224" s="1"/>
  <c r="H225"/>
  <c r="J225"/>
  <c r="K225"/>
  <c r="M225" s="1"/>
  <c r="H226"/>
  <c r="J226"/>
  <c r="K226"/>
  <c r="M226"/>
  <c r="H227"/>
  <c r="J227"/>
  <c r="K227"/>
  <c r="M227"/>
  <c r="H229"/>
  <c r="J229"/>
  <c r="K229"/>
  <c r="M229"/>
  <c r="H230"/>
  <c r="J230"/>
  <c r="K230"/>
  <c r="M230" s="1"/>
  <c r="H231"/>
  <c r="J231"/>
  <c r="K231"/>
  <c r="M231" s="1"/>
  <c r="H232"/>
  <c r="J232"/>
  <c r="K232"/>
  <c r="M232" s="1"/>
  <c r="H234"/>
  <c r="J234"/>
  <c r="K234"/>
  <c r="H235"/>
  <c r="J235"/>
  <c r="K235"/>
  <c r="M235" s="1"/>
  <c r="H236"/>
  <c r="J236"/>
  <c r="K236"/>
  <c r="M236" s="1"/>
  <c r="H237"/>
  <c r="J237"/>
  <c r="K237"/>
  <c r="M237" s="1"/>
  <c r="H238"/>
  <c r="J238"/>
  <c r="K238"/>
  <c r="M238" s="1"/>
  <c r="H240"/>
  <c r="J240"/>
  <c r="K240"/>
  <c r="M240"/>
  <c r="H241"/>
  <c r="J241"/>
  <c r="K241"/>
  <c r="M241"/>
  <c r="H242"/>
  <c r="J242"/>
  <c r="K242"/>
  <c r="M242" s="1"/>
  <c r="H243"/>
  <c r="J243"/>
  <c r="K243"/>
  <c r="M243"/>
  <c r="H244"/>
  <c r="J244"/>
  <c r="K244"/>
  <c r="M244"/>
  <c r="H246"/>
  <c r="J246"/>
  <c r="K246"/>
  <c r="M246"/>
  <c r="H248"/>
  <c r="J248"/>
  <c r="K248"/>
  <c r="H255"/>
  <c r="J255"/>
  <c r="K255"/>
  <c r="H256"/>
  <c r="J256"/>
  <c r="K256"/>
  <c r="H257"/>
  <c r="J257"/>
  <c r="K257"/>
  <c r="M257" s="1"/>
  <c r="M3" i="4"/>
  <c r="O3"/>
  <c r="Q3"/>
  <c r="N5"/>
  <c r="P5"/>
  <c r="H6"/>
  <c r="J6"/>
  <c r="K6"/>
  <c r="M6" s="1"/>
  <c r="O6"/>
  <c r="Q6" s="1"/>
  <c r="H7"/>
  <c r="J7"/>
  <c r="K7"/>
  <c r="M7"/>
  <c r="O7"/>
  <c r="Q7" s="1"/>
  <c r="H8"/>
  <c r="J8"/>
  <c r="K8"/>
  <c r="H9"/>
  <c r="J9"/>
  <c r="K9"/>
  <c r="M9" s="1"/>
  <c r="O9"/>
  <c r="Q9" s="1"/>
  <c r="H10"/>
  <c r="J10"/>
  <c r="K10"/>
  <c r="M10"/>
  <c r="O10"/>
  <c r="Q10" s="1"/>
  <c r="H12"/>
  <c r="J12"/>
  <c r="K12"/>
  <c r="O12" s="1"/>
  <c r="H13"/>
  <c r="J13"/>
  <c r="K13"/>
  <c r="M13"/>
  <c r="O13"/>
  <c r="Q13" s="1"/>
  <c r="H14"/>
  <c r="J14"/>
  <c r="K14"/>
  <c r="H15"/>
  <c r="J15"/>
  <c r="K15"/>
  <c r="H16"/>
  <c r="J16"/>
  <c r="K16"/>
  <c r="M16"/>
  <c r="O16"/>
  <c r="Q16" s="1"/>
  <c r="H18"/>
  <c r="J18"/>
  <c r="K18"/>
  <c r="O18" s="1"/>
  <c r="H19"/>
  <c r="J19"/>
  <c r="K19"/>
  <c r="H20"/>
  <c r="J20"/>
  <c r="K20"/>
  <c r="M20"/>
  <c r="O20"/>
  <c r="Q20" s="1"/>
  <c r="H21"/>
  <c r="J21"/>
  <c r="K21"/>
  <c r="O21" s="1"/>
  <c r="Q21" s="1"/>
  <c r="H22"/>
  <c r="J22"/>
  <c r="K22"/>
  <c r="H24"/>
  <c r="J24"/>
  <c r="K24"/>
  <c r="O24" s="1"/>
  <c r="H25"/>
  <c r="J25"/>
  <c r="K25"/>
  <c r="H26"/>
  <c r="J26"/>
  <c r="K26"/>
  <c r="M26" s="1"/>
  <c r="O26"/>
  <c r="Q26" s="1"/>
  <c r="H27"/>
  <c r="J27"/>
  <c r="K27"/>
  <c r="M27"/>
  <c r="O27"/>
  <c r="Q27" s="1"/>
  <c r="H28"/>
  <c r="J28"/>
  <c r="K28"/>
  <c r="H30"/>
  <c r="J30"/>
  <c r="K30"/>
  <c r="O30" s="1"/>
  <c r="H31"/>
  <c r="J31"/>
  <c r="K31"/>
  <c r="M31" s="1"/>
  <c r="O31"/>
  <c r="Q31" s="1"/>
  <c r="H32"/>
  <c r="J32"/>
  <c r="K32"/>
  <c r="M32"/>
  <c r="O32"/>
  <c r="Q32" s="1"/>
  <c r="H33"/>
  <c r="J33"/>
  <c r="K33"/>
  <c r="H34"/>
  <c r="J34"/>
  <c r="K34"/>
  <c r="M34" s="1"/>
  <c r="O34"/>
  <c r="Q34" s="1"/>
  <c r="H35"/>
  <c r="J35"/>
  <c r="K35"/>
  <c r="M35"/>
  <c r="O35"/>
  <c r="Q35" s="1"/>
  <c r="H36"/>
  <c r="J36"/>
  <c r="K36"/>
  <c r="O36" s="1"/>
  <c r="Q36" s="1"/>
  <c r="M36"/>
  <c r="H38"/>
  <c r="J38"/>
  <c r="K38"/>
  <c r="M38" s="1"/>
  <c r="H39"/>
  <c r="J39"/>
  <c r="K39"/>
  <c r="M39" s="1"/>
  <c r="O39"/>
  <c r="Q39" s="1"/>
  <c r="H40"/>
  <c r="J40"/>
  <c r="K40"/>
  <c r="M40"/>
  <c r="O40"/>
  <c r="Q40" s="1"/>
  <c r="H41"/>
  <c r="J41"/>
  <c r="K41"/>
  <c r="H42"/>
  <c r="J42"/>
  <c r="K42"/>
  <c r="M42" s="1"/>
  <c r="O42"/>
  <c r="Q42" s="1"/>
  <c r="H43"/>
  <c r="J43"/>
  <c r="K43"/>
  <c r="O43" s="1"/>
  <c r="Q43" s="1"/>
  <c r="M43"/>
  <c r="H45"/>
  <c r="J45"/>
  <c r="K45"/>
  <c r="O45" s="1"/>
  <c r="H46"/>
  <c r="J46"/>
  <c r="K46"/>
  <c r="O46" s="1"/>
  <c r="H47"/>
  <c r="J47"/>
  <c r="K47"/>
  <c r="H48"/>
  <c r="J48"/>
  <c r="K48"/>
  <c r="M48" s="1"/>
  <c r="O48"/>
  <c r="Q48" s="1"/>
  <c r="H49"/>
  <c r="J49"/>
  <c r="K49"/>
  <c r="M49"/>
  <c r="O49"/>
  <c r="Q49" s="1"/>
  <c r="H50"/>
  <c r="J50"/>
  <c r="K50"/>
  <c r="H52"/>
  <c r="J52"/>
  <c r="K52"/>
  <c r="O52" s="1"/>
  <c r="H53"/>
  <c r="J53"/>
  <c r="K53"/>
  <c r="H54"/>
  <c r="J54"/>
  <c r="K54"/>
  <c r="M54"/>
  <c r="O54"/>
  <c r="Q54" s="1"/>
  <c r="H55"/>
  <c r="J55"/>
  <c r="K55"/>
  <c r="H56"/>
  <c r="J56"/>
  <c r="K56"/>
  <c r="M56"/>
  <c r="O56"/>
  <c r="Q56" s="1"/>
  <c r="H58"/>
  <c r="J58"/>
  <c r="K58"/>
  <c r="H59"/>
  <c r="J59"/>
  <c r="K59"/>
  <c r="M59" s="1"/>
  <c r="O59"/>
  <c r="Q59" s="1"/>
  <c r="H60"/>
  <c r="J60"/>
  <c r="K60"/>
  <c r="M60"/>
  <c r="O60"/>
  <c r="H61"/>
  <c r="J61"/>
  <c r="K61"/>
  <c r="O61" s="1"/>
  <c r="Q61" s="1"/>
  <c r="H62"/>
  <c r="J62"/>
  <c r="K62"/>
  <c r="H64"/>
  <c r="J64"/>
  <c r="K64"/>
  <c r="O64" s="1"/>
  <c r="H65"/>
  <c r="J65"/>
  <c r="K65"/>
  <c r="H66"/>
  <c r="J66"/>
  <c r="K66"/>
  <c r="M66" s="1"/>
  <c r="O66"/>
  <c r="Q66" s="1"/>
  <c r="H67"/>
  <c r="J67"/>
  <c r="K67"/>
  <c r="H68"/>
  <c r="J68"/>
  <c r="K68"/>
  <c r="H69"/>
  <c r="J69"/>
  <c r="K69"/>
  <c r="M69" s="1"/>
  <c r="O69"/>
  <c r="Q69" s="1"/>
  <c r="H70"/>
  <c r="J70"/>
  <c r="K70"/>
  <c r="M70"/>
  <c r="O70"/>
  <c r="Q70" s="1"/>
  <c r="H72"/>
  <c r="J72"/>
  <c r="K72"/>
  <c r="H73"/>
  <c r="J73"/>
  <c r="K73"/>
  <c r="M73" s="1"/>
  <c r="O73"/>
  <c r="Q73" s="1"/>
  <c r="H74"/>
  <c r="J74"/>
  <c r="K74"/>
  <c r="M74"/>
  <c r="O74"/>
  <c r="Q74" s="1"/>
  <c r="H75"/>
  <c r="J75"/>
  <c r="K75"/>
  <c r="H76"/>
  <c r="J76"/>
  <c r="K76"/>
  <c r="H78"/>
  <c r="J78"/>
  <c r="K78"/>
  <c r="M78" s="1"/>
  <c r="O78"/>
  <c r="Q78" s="1"/>
  <c r="H79"/>
  <c r="J79"/>
  <c r="K79"/>
  <c r="M79"/>
  <c r="O79"/>
  <c r="Q79" s="1"/>
  <c r="H80"/>
  <c r="J80"/>
  <c r="K80"/>
  <c r="H81"/>
  <c r="J81"/>
  <c r="K81"/>
  <c r="M81" s="1"/>
  <c r="O81"/>
  <c r="Q81" s="1"/>
  <c r="H82"/>
  <c r="J82"/>
  <c r="K82"/>
  <c r="M82"/>
  <c r="O82"/>
  <c r="Q82" s="1"/>
  <c r="H83"/>
  <c r="J83"/>
  <c r="K83"/>
  <c r="H84"/>
  <c r="J84"/>
  <c r="K84"/>
  <c r="M84" s="1"/>
  <c r="O84"/>
  <c r="Q84" s="1"/>
  <c r="H86"/>
  <c r="J86"/>
  <c r="K86"/>
  <c r="M86" s="1"/>
  <c r="H87"/>
  <c r="J87"/>
  <c r="K87"/>
  <c r="M87" s="1"/>
  <c r="O87"/>
  <c r="Q87" s="1"/>
  <c r="H88"/>
  <c r="J88"/>
  <c r="K88"/>
  <c r="M88"/>
  <c r="O88"/>
  <c r="Q88" s="1"/>
  <c r="H89"/>
  <c r="J89"/>
  <c r="K89"/>
  <c r="H90"/>
  <c r="J90"/>
  <c r="K90"/>
  <c r="M90" s="1"/>
  <c r="O90"/>
  <c r="Q90" s="1"/>
  <c r="H91"/>
  <c r="J91"/>
  <c r="K91"/>
  <c r="H93"/>
  <c r="J93"/>
  <c r="K93"/>
  <c r="M93" s="1"/>
  <c r="H94"/>
  <c r="J94"/>
  <c r="K94"/>
  <c r="O94" s="1"/>
  <c r="Q94" s="1"/>
  <c r="M94"/>
  <c r="H95"/>
  <c r="J95"/>
  <c r="K95"/>
  <c r="M95" s="1"/>
  <c r="O95"/>
  <c r="Q95" s="1"/>
  <c r="H96"/>
  <c r="J96"/>
  <c r="K96"/>
  <c r="M96"/>
  <c r="O96"/>
  <c r="Q96" s="1"/>
  <c r="H97"/>
  <c r="J97"/>
  <c r="K97"/>
  <c r="H99"/>
  <c r="J99"/>
  <c r="K99"/>
  <c r="O99" s="1"/>
  <c r="H100"/>
  <c r="J100"/>
  <c r="K100"/>
  <c r="O100" s="1"/>
  <c r="M100"/>
  <c r="H101"/>
  <c r="J101"/>
  <c r="K101"/>
  <c r="H102"/>
  <c r="J102"/>
  <c r="K102"/>
  <c r="M102"/>
  <c r="O102"/>
  <c r="Q102" s="1"/>
  <c r="H103"/>
  <c r="J103"/>
  <c r="K103"/>
  <c r="H105"/>
  <c r="J105"/>
  <c r="K105"/>
  <c r="M105" s="1"/>
  <c r="O105"/>
  <c r="H106"/>
  <c r="J106"/>
  <c r="K106"/>
  <c r="M106"/>
  <c r="O106"/>
  <c r="Q106" s="1"/>
  <c r="H107"/>
  <c r="J107"/>
  <c r="K107"/>
  <c r="O107" s="1"/>
  <c r="Q107" s="1"/>
  <c r="H108"/>
  <c r="J108"/>
  <c r="K108"/>
  <c r="M108" s="1"/>
  <c r="O108"/>
  <c r="Q108" s="1"/>
  <c r="H109"/>
  <c r="J109"/>
  <c r="K109"/>
  <c r="M109"/>
  <c r="O109"/>
  <c r="Q109" s="1"/>
  <c r="H111"/>
  <c r="J111"/>
  <c r="K111"/>
  <c r="O111" s="1"/>
  <c r="H112"/>
  <c r="J112"/>
  <c r="K112"/>
  <c r="O112" s="1"/>
  <c r="Q112" s="1"/>
  <c r="H113"/>
  <c r="J113"/>
  <c r="K113"/>
  <c r="H114"/>
  <c r="J114"/>
  <c r="K114"/>
  <c r="M114" s="1"/>
  <c r="O114"/>
  <c r="Q114" s="1"/>
  <c r="H115"/>
  <c r="J115"/>
  <c r="K115"/>
  <c r="M115"/>
  <c r="O115"/>
  <c r="Q115" s="1"/>
  <c r="H117"/>
  <c r="J117"/>
  <c r="K117"/>
  <c r="H118"/>
  <c r="J118"/>
  <c r="K118"/>
  <c r="H119"/>
  <c r="J119"/>
  <c r="K119"/>
  <c r="M119" s="1"/>
  <c r="O119"/>
  <c r="Q119" s="1"/>
  <c r="H120"/>
  <c r="J120"/>
  <c r="K120"/>
  <c r="H121"/>
  <c r="J121"/>
  <c r="K121"/>
  <c r="H123"/>
  <c r="J123"/>
  <c r="K123"/>
  <c r="M123" s="1"/>
  <c r="O123"/>
  <c r="H124"/>
  <c r="J124"/>
  <c r="K124"/>
  <c r="M124"/>
  <c r="O124"/>
  <c r="Q124" s="1"/>
  <c r="H125"/>
  <c r="J125"/>
  <c r="K125"/>
  <c r="O125" s="1"/>
  <c r="Q125" s="1"/>
  <c r="H126"/>
  <c r="J126"/>
  <c r="K126"/>
  <c r="H127"/>
  <c r="J127"/>
  <c r="K127"/>
  <c r="M127" s="1"/>
  <c r="O127"/>
  <c r="Q127" s="1"/>
  <c r="H129"/>
  <c r="J129"/>
  <c r="K129"/>
  <c r="O129" s="1"/>
  <c r="Q129" s="1"/>
  <c r="H130"/>
  <c r="J130"/>
  <c r="K130"/>
  <c r="H131"/>
  <c r="J131"/>
  <c r="K131"/>
  <c r="M131"/>
  <c r="O131"/>
  <c r="Q131" s="1"/>
  <c r="H132"/>
  <c r="J132"/>
  <c r="K132"/>
  <c r="O132" s="1"/>
  <c r="Q132" s="1"/>
  <c r="H133"/>
  <c r="J133"/>
  <c r="K133"/>
  <c r="M133" s="1"/>
  <c r="O133"/>
  <c r="Q133" s="1"/>
  <c r="H135"/>
  <c r="J135"/>
  <c r="K135"/>
  <c r="M135"/>
  <c r="O135"/>
  <c r="Q135" s="1"/>
  <c r="H136"/>
  <c r="J136"/>
  <c r="K136"/>
  <c r="O136" s="1"/>
  <c r="Q136" s="1"/>
  <c r="M136"/>
  <c r="H137"/>
  <c r="J137"/>
  <c r="K137"/>
  <c r="M137" s="1"/>
  <c r="O137"/>
  <c r="Q137" s="1"/>
  <c r="H138"/>
  <c r="J138"/>
  <c r="K138"/>
  <c r="M138"/>
  <c r="O138"/>
  <c r="Q138" s="1"/>
  <c r="H139"/>
  <c r="J139"/>
  <c r="K139"/>
  <c r="H141"/>
  <c r="J141"/>
  <c r="K141"/>
  <c r="O141" s="1"/>
  <c r="H142"/>
  <c r="J142"/>
  <c r="K142"/>
  <c r="H143"/>
  <c r="J143"/>
  <c r="K143"/>
  <c r="M143" s="1"/>
  <c r="O143"/>
  <c r="Q143" s="1"/>
  <c r="H144"/>
  <c r="J144"/>
  <c r="K144"/>
  <c r="O144" s="1"/>
  <c r="Q144" s="1"/>
  <c r="H145"/>
  <c r="J145"/>
  <c r="K145"/>
  <c r="H147"/>
  <c r="J147"/>
  <c r="K147"/>
  <c r="M147"/>
  <c r="O147"/>
  <c r="Q147" s="1"/>
  <c r="H148"/>
  <c r="J148"/>
  <c r="K148"/>
  <c r="O148" s="1"/>
  <c r="M148"/>
  <c r="H149"/>
  <c r="J149"/>
  <c r="K149"/>
  <c r="H150"/>
  <c r="J150"/>
  <c r="K150"/>
  <c r="M150"/>
  <c r="O150"/>
  <c r="Q150" s="1"/>
  <c r="H151"/>
  <c r="J151"/>
  <c r="K151"/>
  <c r="H153"/>
  <c r="J153"/>
  <c r="K153"/>
  <c r="M153" s="1"/>
  <c r="O153"/>
  <c r="Q153" s="1"/>
  <c r="H154"/>
  <c r="J154"/>
  <c r="K154"/>
  <c r="M154"/>
  <c r="O154"/>
  <c r="Q154" s="1"/>
  <c r="H155"/>
  <c r="J155"/>
  <c r="K155"/>
  <c r="H156"/>
  <c r="J156"/>
  <c r="K156"/>
  <c r="M156" s="1"/>
  <c r="O156"/>
  <c r="Q156" s="1"/>
  <c r="H157"/>
  <c r="J157"/>
  <c r="K157"/>
  <c r="M157"/>
  <c r="O157"/>
  <c r="Q157" s="1"/>
  <c r="H159"/>
  <c r="J159"/>
  <c r="K159"/>
  <c r="M159" s="1"/>
  <c r="H160"/>
  <c r="J160"/>
  <c r="K160"/>
  <c r="O160" s="1"/>
  <c r="Q160" s="1"/>
  <c r="H161"/>
  <c r="J161"/>
  <c r="K161"/>
  <c r="H162"/>
  <c r="J162"/>
  <c r="K162"/>
  <c r="M162" s="1"/>
  <c r="O162"/>
  <c r="Q162" s="1"/>
  <c r="H163"/>
  <c r="J163"/>
  <c r="K163"/>
  <c r="M163"/>
  <c r="O163"/>
  <c r="Q163" s="1"/>
  <c r="H164"/>
  <c r="J164"/>
  <c r="K164"/>
  <c r="H166"/>
  <c r="J166"/>
  <c r="K166"/>
  <c r="O166" s="1"/>
  <c r="H167"/>
  <c r="J167"/>
  <c r="K167"/>
  <c r="M167" s="1"/>
  <c r="O167"/>
  <c r="Q167" s="1"/>
  <c r="H168"/>
  <c r="J168"/>
  <c r="K168"/>
  <c r="H169"/>
  <c r="J169"/>
  <c r="K169"/>
  <c r="H170"/>
  <c r="J170"/>
  <c r="K170"/>
  <c r="M170"/>
  <c r="O170"/>
  <c r="Q170" s="1"/>
  <c r="H172"/>
  <c r="J172"/>
  <c r="K172"/>
  <c r="O172" s="1"/>
  <c r="Q172" s="1"/>
  <c r="H173"/>
  <c r="J173"/>
  <c r="K173"/>
  <c r="H174"/>
  <c r="J174"/>
  <c r="K174"/>
  <c r="M174"/>
  <c r="O174"/>
  <c r="H175"/>
  <c r="J175"/>
  <c r="K175"/>
  <c r="O175" s="1"/>
  <c r="Q175" s="1"/>
  <c r="H176"/>
  <c r="J176"/>
  <c r="K176"/>
  <c r="H178"/>
  <c r="J178"/>
  <c r="K178"/>
  <c r="O178" s="1"/>
  <c r="H179"/>
  <c r="J179"/>
  <c r="K179"/>
  <c r="H180"/>
  <c r="J180"/>
  <c r="K180"/>
  <c r="M180"/>
  <c r="O180"/>
  <c r="Q180" s="1"/>
  <c r="H181"/>
  <c r="J181"/>
  <c r="K181"/>
  <c r="O181" s="1"/>
  <c r="Q181" s="1"/>
  <c r="H182"/>
  <c r="J182"/>
  <c r="K182"/>
  <c r="H184"/>
  <c r="J184"/>
  <c r="K184"/>
  <c r="M184" s="1"/>
  <c r="O184"/>
  <c r="Q184" s="1"/>
  <c r="H185"/>
  <c r="J185"/>
  <c r="K185"/>
  <c r="M185"/>
  <c r="O185"/>
  <c r="H186"/>
  <c r="J186"/>
  <c r="K186"/>
  <c r="O186" s="1"/>
  <c r="Q186" s="1"/>
  <c r="H187"/>
  <c r="J187"/>
  <c r="K187"/>
  <c r="M187" s="1"/>
  <c r="O187"/>
  <c r="Q187" s="1"/>
  <c r="H188"/>
  <c r="J188"/>
  <c r="K188"/>
  <c r="O188" s="1"/>
  <c r="Q188" s="1"/>
  <c r="M188"/>
  <c r="H190"/>
  <c r="J190"/>
  <c r="K190"/>
  <c r="M190" s="1"/>
  <c r="M191" s="1"/>
  <c r="O190"/>
  <c r="Q190" s="1"/>
  <c r="Q191" s="1"/>
  <c r="H192"/>
  <c r="J192"/>
  <c r="K192"/>
  <c r="M192" s="1"/>
  <c r="H193"/>
  <c r="J193"/>
  <c r="K193"/>
  <c r="M193"/>
  <c r="O193"/>
  <c r="Q193" s="1"/>
  <c r="H194"/>
  <c r="J194"/>
  <c r="K194"/>
  <c r="H195"/>
  <c r="J195"/>
  <c r="K195"/>
  <c r="H196"/>
  <c r="J196"/>
  <c r="K196"/>
  <c r="M196"/>
  <c r="O196"/>
  <c r="Q196" s="1"/>
  <c r="H198"/>
  <c r="J198"/>
  <c r="K198"/>
  <c r="M198" s="1"/>
  <c r="H199"/>
  <c r="J199"/>
  <c r="K199"/>
  <c r="M199"/>
  <c r="O199"/>
  <c r="Q199" s="1"/>
  <c r="H200"/>
  <c r="J200"/>
  <c r="K200"/>
  <c r="H201"/>
  <c r="J201"/>
  <c r="K201"/>
  <c r="M201"/>
  <c r="O201"/>
  <c r="Q201" s="1"/>
  <c r="H202"/>
  <c r="J202"/>
  <c r="K202"/>
  <c r="H204"/>
  <c r="J204"/>
  <c r="K204"/>
  <c r="M204"/>
  <c r="O204"/>
  <c r="Q204" s="1"/>
  <c r="H205"/>
  <c r="J205"/>
  <c r="K205"/>
  <c r="O205" s="1"/>
  <c r="Q205" s="1"/>
  <c r="M205"/>
  <c r="H206"/>
  <c r="J206"/>
  <c r="K206"/>
  <c r="M206" s="1"/>
  <c r="O206"/>
  <c r="Q206" s="1"/>
  <c r="H207"/>
  <c r="J207"/>
  <c r="K207"/>
  <c r="M207"/>
  <c r="O207"/>
  <c r="Q207" s="1"/>
  <c r="H208"/>
  <c r="J208"/>
  <c r="K208"/>
  <c r="H210"/>
  <c r="J210"/>
  <c r="K210"/>
  <c r="M210" s="1"/>
  <c r="H211"/>
  <c r="J211"/>
  <c r="K211"/>
  <c r="H212"/>
  <c r="J212"/>
  <c r="K212"/>
  <c r="M212"/>
  <c r="O212"/>
  <c r="Q212" s="1"/>
  <c r="H213"/>
  <c r="J213"/>
  <c r="K213"/>
  <c r="H214"/>
  <c r="J214"/>
  <c r="K214"/>
  <c r="M214"/>
  <c r="O214"/>
  <c r="Q214" s="1"/>
  <c r="H216"/>
  <c r="J216"/>
  <c r="K216"/>
  <c r="H217"/>
  <c r="J217"/>
  <c r="K217"/>
  <c r="M217" s="1"/>
  <c r="O217"/>
  <c r="Q217" s="1"/>
  <c r="H218"/>
  <c r="J218"/>
  <c r="K218"/>
  <c r="M218"/>
  <c r="O218"/>
  <c r="H219"/>
  <c r="J219"/>
  <c r="K219"/>
  <c r="H220"/>
  <c r="J220"/>
  <c r="K220"/>
  <c r="M220" s="1"/>
  <c r="O220"/>
  <c r="Q220" s="1"/>
  <c r="H222"/>
  <c r="J222"/>
  <c r="K222"/>
  <c r="O222" s="1"/>
  <c r="H223"/>
  <c r="J223"/>
  <c r="K223"/>
  <c r="M223" s="1"/>
  <c r="O223"/>
  <c r="Q223" s="1"/>
  <c r="H224"/>
  <c r="J224"/>
  <c r="K224"/>
  <c r="H225"/>
  <c r="J225"/>
  <c r="K225"/>
  <c r="M225" s="1"/>
  <c r="O225"/>
  <c r="Q225" s="1"/>
  <c r="H226"/>
  <c r="J226"/>
  <c r="K226"/>
  <c r="O226" s="1"/>
  <c r="Q226" s="1"/>
  <c r="H228"/>
  <c r="J228"/>
  <c r="K228"/>
  <c r="M228" s="1"/>
  <c r="O228"/>
  <c r="H229"/>
  <c r="J229"/>
  <c r="K229"/>
  <c r="M229"/>
  <c r="O229"/>
  <c r="Q229" s="1"/>
  <c r="H230"/>
  <c r="J230"/>
  <c r="K230"/>
  <c r="O230" s="1"/>
  <c r="Q230" s="1"/>
  <c r="H231"/>
  <c r="J231"/>
  <c r="K231"/>
  <c r="H232"/>
  <c r="J232"/>
  <c r="K232"/>
  <c r="M232"/>
  <c r="O232"/>
  <c r="Q232" s="1"/>
  <c r="H234"/>
  <c r="J234"/>
  <c r="K234"/>
  <c r="O234" s="1"/>
  <c r="H235"/>
  <c r="J235"/>
  <c r="K235"/>
  <c r="M235"/>
  <c r="O235"/>
  <c r="Q235" s="1"/>
  <c r="H236"/>
  <c r="J236"/>
  <c r="K236"/>
  <c r="H237"/>
  <c r="J237"/>
  <c r="K237"/>
  <c r="M237"/>
  <c r="O237"/>
  <c r="Q237" s="1"/>
  <c r="H238"/>
  <c r="J238"/>
  <c r="K238"/>
  <c r="H239"/>
  <c r="J239"/>
  <c r="K239"/>
  <c r="M239"/>
  <c r="O239"/>
  <c r="Q239" s="1"/>
  <c r="H241"/>
  <c r="J241"/>
  <c r="K241"/>
  <c r="M241" s="1"/>
  <c r="H242"/>
  <c r="J242"/>
  <c r="K242"/>
  <c r="H243"/>
  <c r="J243"/>
  <c r="K243"/>
  <c r="H244"/>
  <c r="J244"/>
  <c r="K244"/>
  <c r="M244" s="1"/>
  <c r="O244"/>
  <c r="Q244" s="1"/>
  <c r="H245"/>
  <c r="J245"/>
  <c r="K245"/>
  <c r="H246"/>
  <c r="J246"/>
  <c r="K246"/>
  <c r="H248"/>
  <c r="J248"/>
  <c r="K248"/>
  <c r="M248" s="1"/>
  <c r="H249"/>
  <c r="J249"/>
  <c r="K249"/>
  <c r="M249" s="1"/>
  <c r="O249"/>
  <c r="Q249" s="1"/>
  <c r="H250"/>
  <c r="J250"/>
  <c r="K250"/>
  <c r="M250"/>
  <c r="O250"/>
  <c r="Q250" s="1"/>
  <c r="H251"/>
  <c r="J251"/>
  <c r="K251"/>
  <c r="H252"/>
  <c r="J252"/>
  <c r="K252"/>
  <c r="M252" s="1"/>
  <c r="O252"/>
  <c r="Q252" s="1"/>
  <c r="H254"/>
  <c r="J254"/>
  <c r="K254"/>
  <c r="M254" s="1"/>
  <c r="O254"/>
  <c r="Q254" s="1"/>
  <c r="H255"/>
  <c r="J255"/>
  <c r="K255"/>
  <c r="M255"/>
  <c r="O255"/>
  <c r="Q255" s="1"/>
  <c r="H256"/>
  <c r="J256"/>
  <c r="K256"/>
  <c r="O256" s="1"/>
  <c r="Q256" s="1"/>
  <c r="M256"/>
  <c r="H257"/>
  <c r="J257"/>
  <c r="K257"/>
  <c r="M257" s="1"/>
  <c r="O257"/>
  <c r="Q257" s="1"/>
  <c r="H258"/>
  <c r="J258"/>
  <c r="K258"/>
  <c r="M258"/>
  <c r="O258"/>
  <c r="Q258" s="1"/>
  <c r="H259"/>
  <c r="J259"/>
  <c r="K259"/>
  <c r="H261"/>
  <c r="J261"/>
  <c r="K261"/>
  <c r="O261" s="1"/>
  <c r="H262"/>
  <c r="J262"/>
  <c r="K262"/>
  <c r="M262"/>
  <c r="H263"/>
  <c r="J263"/>
  <c r="K263"/>
  <c r="M263"/>
  <c r="H264"/>
  <c r="J264"/>
  <c r="K264"/>
  <c r="M264"/>
  <c r="H265"/>
  <c r="J265"/>
  <c r="K265"/>
  <c r="M265"/>
  <c r="H267"/>
  <c r="J267"/>
  <c r="K267"/>
  <c r="O267" s="1"/>
  <c r="Q267" s="1"/>
  <c r="M267"/>
  <c r="H268"/>
  <c r="J268"/>
  <c r="K268"/>
  <c r="H269"/>
  <c r="J269"/>
  <c r="K269"/>
  <c r="M269"/>
  <c r="O269"/>
  <c r="H270"/>
  <c r="J270"/>
  <c r="K270"/>
  <c r="H271"/>
  <c r="J271"/>
  <c r="K271"/>
  <c r="H273"/>
  <c r="J273"/>
  <c r="K273"/>
  <c r="O273" s="1"/>
  <c r="H274"/>
  <c r="J274"/>
  <c r="K274"/>
  <c r="M274" s="1"/>
  <c r="H275"/>
  <c r="J275"/>
  <c r="K275"/>
  <c r="M275" s="1"/>
  <c r="H276"/>
  <c r="J276"/>
  <c r="K276"/>
  <c r="M276" s="1"/>
  <c r="H277"/>
  <c r="J277"/>
  <c r="K277"/>
  <c r="M277" s="1"/>
  <c r="H279"/>
  <c r="J279"/>
  <c r="K279"/>
  <c r="H280"/>
  <c r="J280"/>
  <c r="K280"/>
  <c r="M280" s="1"/>
  <c r="O280"/>
  <c r="Q280" s="1"/>
  <c r="H281"/>
  <c r="J281"/>
  <c r="K281"/>
  <c r="O281" s="1"/>
  <c r="Q281" s="1"/>
  <c r="H282"/>
  <c r="J282"/>
  <c r="K282"/>
  <c r="H283"/>
  <c r="J283"/>
  <c r="K283"/>
  <c r="M283" s="1"/>
  <c r="O283"/>
  <c r="Q283" s="1"/>
  <c r="H285"/>
  <c r="J285"/>
  <c r="K285"/>
  <c r="M285" s="1"/>
  <c r="H286"/>
  <c r="J286"/>
  <c r="K286"/>
  <c r="M286" s="1"/>
  <c r="H287"/>
  <c r="J287"/>
  <c r="K287"/>
  <c r="M287" s="1"/>
  <c r="H288"/>
  <c r="J288"/>
  <c r="K288"/>
  <c r="O288" s="1"/>
  <c r="Q288" s="1"/>
  <c r="H289"/>
  <c r="J289"/>
  <c r="K289"/>
  <c r="O289" s="1"/>
  <c r="Q289" s="1"/>
  <c r="H290"/>
  <c r="J290"/>
  <c r="K290"/>
  <c r="O290"/>
  <c r="Q290" s="1"/>
  <c r="H292"/>
  <c r="J292"/>
  <c r="K292"/>
  <c r="M292" s="1"/>
  <c r="O292"/>
  <c r="Q292" s="1"/>
  <c r="H293"/>
  <c r="J293"/>
  <c r="K293"/>
  <c r="M293"/>
  <c r="O293"/>
  <c r="H294"/>
  <c r="J294"/>
  <c r="K294"/>
  <c r="O294" s="1"/>
  <c r="Q294" s="1"/>
  <c r="H295"/>
  <c r="J295"/>
  <c r="K295"/>
  <c r="M295" s="1"/>
  <c r="O295"/>
  <c r="Q295" s="1"/>
  <c r="H296"/>
  <c r="J296"/>
  <c r="K296"/>
  <c r="M296"/>
  <c r="O296"/>
  <c r="Q296" s="1"/>
  <c r="H298"/>
  <c r="J298"/>
  <c r="K298"/>
  <c r="M298" s="1"/>
  <c r="H299"/>
  <c r="J299"/>
  <c r="K299"/>
  <c r="M299" s="1"/>
  <c r="H300"/>
  <c r="J300"/>
  <c r="K300"/>
  <c r="M300" s="1"/>
  <c r="H301"/>
  <c r="J301"/>
  <c r="K301"/>
  <c r="H302"/>
  <c r="J302"/>
  <c r="K302"/>
  <c r="O302" s="1"/>
  <c r="Q302" s="1"/>
  <c r="H304"/>
  <c r="J304"/>
  <c r="K304"/>
  <c r="M304" s="1"/>
  <c r="O304"/>
  <c r="Q304" s="1"/>
  <c r="H305"/>
  <c r="J305"/>
  <c r="K305"/>
  <c r="M305"/>
  <c r="O305"/>
  <c r="Q305" s="1"/>
  <c r="H306"/>
  <c r="J306"/>
  <c r="K306"/>
  <c r="H307"/>
  <c r="J307"/>
  <c r="K307"/>
  <c r="H308"/>
  <c r="J308"/>
  <c r="K308"/>
  <c r="M308" s="1"/>
  <c r="O308"/>
  <c r="Q308" s="1"/>
  <c r="H310"/>
  <c r="J310"/>
  <c r="K310"/>
  <c r="H311"/>
  <c r="J311"/>
  <c r="K311"/>
  <c r="M311" s="1"/>
  <c r="H312"/>
  <c r="J312"/>
  <c r="K312"/>
  <c r="H313"/>
  <c r="J313"/>
  <c r="K313"/>
  <c r="H314"/>
  <c r="J314"/>
  <c r="K314"/>
  <c r="M314" s="1"/>
  <c r="H316"/>
  <c r="J316"/>
  <c r="K316"/>
  <c r="M316" s="1"/>
  <c r="H317"/>
  <c r="J317"/>
  <c r="K317"/>
  <c r="M317" s="1"/>
  <c r="O317"/>
  <c r="Q317" s="1"/>
  <c r="H318"/>
  <c r="J318"/>
  <c r="K318"/>
  <c r="M318"/>
  <c r="O318"/>
  <c r="Q318" s="1"/>
  <c r="H319"/>
  <c r="J319"/>
  <c r="K319"/>
  <c r="H320"/>
  <c r="J320"/>
  <c r="K320"/>
  <c r="H322"/>
  <c r="J322"/>
  <c r="K322"/>
  <c r="M322" s="1"/>
  <c r="H323"/>
  <c r="J323"/>
  <c r="K323"/>
  <c r="M323"/>
  <c r="H324"/>
  <c r="J324"/>
  <c r="K324"/>
  <c r="O324"/>
  <c r="Q324" s="1"/>
  <c r="H325"/>
  <c r="J325"/>
  <c r="K325"/>
  <c r="O325" s="1"/>
  <c r="Q325" s="1"/>
  <c r="H326"/>
  <c r="J326"/>
  <c r="K326"/>
  <c r="O326" s="1"/>
  <c r="Q326" s="1"/>
  <c r="H328"/>
  <c r="J328"/>
  <c r="K328"/>
  <c r="O328" s="1"/>
  <c r="H329"/>
  <c r="J329"/>
  <c r="K329"/>
  <c r="O329" s="1"/>
  <c r="Q329" s="1"/>
  <c r="H330"/>
  <c r="J330"/>
  <c r="K330"/>
  <c r="M330"/>
  <c r="O330"/>
  <c r="Q330" s="1"/>
  <c r="H331"/>
  <c r="J331"/>
  <c r="K331"/>
  <c r="M331"/>
  <c r="O331"/>
  <c r="Q331" s="1"/>
  <c r="H332"/>
  <c r="J332"/>
  <c r="K332"/>
  <c r="H334"/>
  <c r="J334"/>
  <c r="K334"/>
  <c r="M334" s="1"/>
  <c r="H335"/>
  <c r="J335"/>
  <c r="K335"/>
  <c r="M335"/>
  <c r="H336"/>
  <c r="J336"/>
  <c r="K336"/>
  <c r="M336"/>
  <c r="O336"/>
  <c r="Q336" s="1"/>
  <c r="H337"/>
  <c r="J337"/>
  <c r="K337"/>
  <c r="H338"/>
  <c r="J338"/>
  <c r="K338"/>
  <c r="M338" s="1"/>
  <c r="O338"/>
  <c r="Q338" s="1"/>
  <c r="H340"/>
  <c r="J340"/>
  <c r="K340"/>
  <c r="O340" s="1"/>
  <c r="H341"/>
  <c r="J341"/>
  <c r="K341"/>
  <c r="M341" s="1"/>
  <c r="O341"/>
  <c r="Q341" s="1"/>
  <c r="H342"/>
  <c r="J342"/>
  <c r="K342"/>
  <c r="H343"/>
  <c r="J343"/>
  <c r="K343"/>
  <c r="O343" s="1"/>
  <c r="Q343" s="1"/>
  <c r="H344"/>
  <c r="J344"/>
  <c r="K344"/>
  <c r="M344" s="1"/>
  <c r="O344"/>
  <c r="Q344" s="1"/>
  <c r="I703" i="9"/>
  <c r="M698"/>
  <c r="O698" s="1"/>
  <c r="O335" i="4"/>
  <c r="Q335" s="1"/>
  <c r="O323"/>
  <c r="Q323" s="1"/>
  <c r="O314"/>
  <c r="Q314" s="1"/>
  <c r="O311"/>
  <c r="Q311" s="1"/>
  <c r="O298"/>
  <c r="Q298" s="1"/>
  <c r="O287"/>
  <c r="Q287" s="1"/>
  <c r="O286"/>
  <c r="Q286" s="1"/>
  <c r="O277"/>
  <c r="Q277" s="1"/>
  <c r="O276"/>
  <c r="Q276" s="1"/>
  <c r="O265"/>
  <c r="Q265" s="1"/>
  <c r="O264"/>
  <c r="Q264" s="1"/>
  <c r="O263"/>
  <c r="Q263" s="1"/>
  <c r="O262"/>
  <c r="Q262" s="1"/>
  <c r="M325"/>
  <c r="M324"/>
  <c r="M302"/>
  <c r="M290"/>
  <c r="M289"/>
  <c r="M288"/>
  <c r="M627" i="9"/>
  <c r="O627" s="1"/>
  <c r="M624"/>
  <c r="O624" s="1"/>
  <c r="M619"/>
  <c r="O619" s="1"/>
  <c r="M615"/>
  <c r="O615" s="1"/>
  <c r="M598"/>
  <c r="O598" s="1"/>
  <c r="M596"/>
  <c r="O596" s="1"/>
  <c r="M593"/>
  <c r="O593" s="1"/>
  <c r="M588"/>
  <c r="O588" s="1"/>
  <c r="M585"/>
  <c r="O585" s="1"/>
  <c r="M580"/>
  <c r="O580" s="1"/>
  <c r="O250" i="6"/>
  <c r="Q250" s="1"/>
  <c r="Q251" s="1"/>
  <c r="O249"/>
  <c r="Q249" s="1"/>
  <c r="O251"/>
  <c r="O230"/>
  <c r="Q230" s="1"/>
  <c r="O229"/>
  <c r="O210"/>
  <c r="Q210" s="1"/>
  <c r="O209"/>
  <c r="Q209" s="1"/>
  <c r="O207"/>
  <c r="Q207" s="1"/>
  <c r="O206"/>
  <c r="Q206" s="1"/>
  <c r="O205"/>
  <c r="Q205" s="1"/>
  <c r="O190"/>
  <c r="Q190" s="1"/>
  <c r="O189"/>
  <c r="Q189" s="1"/>
  <c r="O188"/>
  <c r="Q188" s="1"/>
  <c r="O187"/>
  <c r="Q187"/>
  <c r="O186"/>
  <c r="Q186" s="1"/>
  <c r="O185"/>
  <c r="Q185" s="1"/>
  <c r="O166"/>
  <c r="Q166"/>
  <c r="O165"/>
  <c r="Q165" s="1"/>
  <c r="O164"/>
  <c r="Q164" s="1"/>
  <c r="O163"/>
  <c r="Q163" s="1"/>
  <c r="O162"/>
  <c r="Q162" s="1"/>
  <c r="O161"/>
  <c r="O241"/>
  <c r="O156" i="5"/>
  <c r="O64"/>
  <c r="Q64" s="1"/>
  <c r="O63"/>
  <c r="O11" i="7"/>
  <c r="Q11" s="1"/>
  <c r="O10"/>
  <c r="Q10" s="1"/>
  <c r="O9"/>
  <c r="Q9" s="1"/>
  <c r="O7"/>
  <c r="I196" i="9"/>
  <c r="M191"/>
  <c r="M788"/>
  <c r="O788" s="1"/>
  <c r="M707"/>
  <c r="O707" s="1"/>
  <c r="M694"/>
  <c r="O694" s="1"/>
  <c r="M688"/>
  <c r="I136"/>
  <c r="M71"/>
  <c r="O71" s="1"/>
  <c r="M65"/>
  <c r="O65" s="1"/>
  <c r="I27"/>
  <c r="M786"/>
  <c r="O786" s="1"/>
  <c r="M716"/>
  <c r="O716" s="1"/>
  <c r="M682"/>
  <c r="O682" s="1"/>
  <c r="M663"/>
  <c r="O663" s="1"/>
  <c r="I594"/>
  <c r="I578"/>
  <c r="M576"/>
  <c r="O576" s="1"/>
  <c r="M575"/>
  <c r="O575" s="1"/>
  <c r="M571"/>
  <c r="M568"/>
  <c r="O568" s="1"/>
  <c r="M566"/>
  <c r="O566" s="1"/>
  <c r="M565"/>
  <c r="O565" s="1"/>
  <c r="M561"/>
  <c r="O561" s="1"/>
  <c r="I560"/>
  <c r="I476"/>
  <c r="I470"/>
  <c r="I348"/>
  <c r="I224"/>
  <c r="I141"/>
  <c r="M53"/>
  <c r="O53" s="1"/>
  <c r="M37"/>
  <c r="O37" s="1"/>
  <c r="M785"/>
  <c r="O785" s="1"/>
  <c r="M782"/>
  <c r="O782" s="1"/>
  <c r="M55"/>
  <c r="O55" s="1"/>
  <c r="M49"/>
  <c r="O49" s="1"/>
  <c r="M35"/>
  <c r="O35" s="1"/>
  <c r="M715"/>
  <c r="O715" s="1"/>
  <c r="M681"/>
  <c r="O681" s="1"/>
  <c r="M680"/>
  <c r="O680" s="1"/>
  <c r="M678"/>
  <c r="O678" s="1"/>
  <c r="M677"/>
  <c r="O677" s="1"/>
  <c r="I673"/>
  <c r="M669"/>
  <c r="O669" s="1"/>
  <c r="M666"/>
  <c r="M662"/>
  <c r="O662" s="1"/>
  <c r="M657"/>
  <c r="O657" s="1"/>
  <c r="M654"/>
  <c r="O654" s="1"/>
  <c r="O656" s="1"/>
  <c r="M653"/>
  <c r="O653" s="1"/>
  <c r="M649"/>
  <c r="O649" s="1"/>
  <c r="I648"/>
  <c r="M646"/>
  <c r="O646" s="1"/>
  <c r="M645"/>
  <c r="O645"/>
  <c r="M639"/>
  <c r="O639" s="1"/>
  <c r="M632"/>
  <c r="O632" s="1"/>
  <c r="M629"/>
  <c r="O629" s="1"/>
  <c r="M628"/>
  <c r="O628" s="1"/>
  <c r="M559"/>
  <c r="O559" s="1"/>
  <c r="M558"/>
  <c r="O558" s="1"/>
  <c r="M557"/>
  <c r="O557" s="1"/>
  <c r="M556"/>
  <c r="O556" s="1"/>
  <c r="M555"/>
  <c r="M554"/>
  <c r="O554" s="1"/>
  <c r="M553"/>
  <c r="O553" s="1"/>
  <c r="M552"/>
  <c r="O552" s="1"/>
  <c r="I551"/>
  <c r="I511"/>
  <c r="I487"/>
  <c r="I481"/>
  <c r="I453"/>
  <c r="M442"/>
  <c r="O442" s="1"/>
  <c r="M440"/>
  <c r="O440" s="1"/>
  <c r="M439"/>
  <c r="O439" s="1"/>
  <c r="I365"/>
  <c r="I337"/>
  <c r="M310"/>
  <c r="O310" s="1"/>
  <c r="I213"/>
  <c r="I151"/>
  <c r="O16"/>
  <c r="M787"/>
  <c r="O787" s="1"/>
  <c r="M780"/>
  <c r="M773"/>
  <c r="O773" s="1"/>
  <c r="M769"/>
  <c r="O769" s="1"/>
  <c r="M762"/>
  <c r="O762" s="1"/>
  <c r="M757"/>
  <c r="O757" s="1"/>
  <c r="M753"/>
  <c r="O753" s="1"/>
  <c r="M746"/>
  <c r="M742"/>
  <c r="O742" s="1"/>
  <c r="M735"/>
  <c r="O735" s="1"/>
  <c r="M731"/>
  <c r="O731" s="1"/>
  <c r="M724"/>
  <c r="O724" s="1"/>
  <c r="M720"/>
  <c r="O720" s="1"/>
  <c r="M710"/>
  <c r="O710" s="1"/>
  <c r="M706"/>
  <c r="O706" s="1"/>
  <c r="M693"/>
  <c r="O693" s="1"/>
  <c r="M686"/>
  <c r="M683"/>
  <c r="O683"/>
  <c r="M676"/>
  <c r="O676" s="1"/>
  <c r="M642"/>
  <c r="O642" s="1"/>
  <c r="M635"/>
  <c r="O635" s="1"/>
  <c r="M671"/>
  <c r="O671" s="1"/>
  <c r="M664"/>
  <c r="O664" s="1"/>
  <c r="M659"/>
  <c r="O659" s="1"/>
  <c r="M651"/>
  <c r="O651" s="1"/>
  <c r="M644"/>
  <c r="O644" s="1"/>
  <c r="M574"/>
  <c r="O574" s="1"/>
  <c r="M570"/>
  <c r="O570" s="1"/>
  <c r="M564"/>
  <c r="O564" s="1"/>
  <c r="M550"/>
  <c r="O550" s="1"/>
  <c r="M549"/>
  <c r="O549"/>
  <c r="M548"/>
  <c r="O548" s="1"/>
  <c r="M547"/>
  <c r="O547" s="1"/>
  <c r="M546"/>
  <c r="O546" s="1"/>
  <c r="M545"/>
  <c r="O545" s="1"/>
  <c r="M544"/>
  <c r="O544" s="1"/>
  <c r="I518"/>
  <c r="I502"/>
  <c r="M478"/>
  <c r="O478" s="1"/>
  <c r="M477"/>
  <c r="O477" s="1"/>
  <c r="M475"/>
  <c r="O475" s="1"/>
  <c r="M474"/>
  <c r="O474" s="1"/>
  <c r="M473"/>
  <c r="O473" s="1"/>
  <c r="M472"/>
  <c r="O472" s="1"/>
  <c r="M471"/>
  <c r="O471" s="1"/>
  <c r="M469"/>
  <c r="O469" s="1"/>
  <c r="M468"/>
  <c r="O468" s="1"/>
  <c r="M467"/>
  <c r="O467" s="1"/>
  <c r="M466"/>
  <c r="M464"/>
  <c r="O464" s="1"/>
  <c r="M463"/>
  <c r="O463" s="1"/>
  <c r="M462"/>
  <c r="O462" s="1"/>
  <c r="M461"/>
  <c r="O461" s="1"/>
  <c r="M459"/>
  <c r="M457"/>
  <c r="O457" s="1"/>
  <c r="M456"/>
  <c r="O456" s="1"/>
  <c r="M455"/>
  <c r="O455" s="1"/>
  <c r="M454"/>
  <c r="O454" s="1"/>
  <c r="M452"/>
  <c r="O452" s="1"/>
  <c r="M451"/>
  <c r="O451" s="1"/>
  <c r="M450"/>
  <c r="O450" s="1"/>
  <c r="M449"/>
  <c r="M447"/>
  <c r="O447" s="1"/>
  <c r="M445"/>
  <c r="O445" s="1"/>
  <c r="M444"/>
  <c r="I431"/>
  <c r="M393"/>
  <c r="O393" s="1"/>
  <c r="M392"/>
  <c r="O392" s="1"/>
  <c r="M390"/>
  <c r="M388"/>
  <c r="O388" s="1"/>
  <c r="M387"/>
  <c r="O387" s="1"/>
  <c r="M385"/>
  <c r="O385" s="1"/>
  <c r="M384"/>
  <c r="M382"/>
  <c r="O382" s="1"/>
  <c r="M380"/>
  <c r="O380" s="1"/>
  <c r="M379"/>
  <c r="O379" s="1"/>
  <c r="M377"/>
  <c r="O377" s="1"/>
  <c r="M375"/>
  <c r="O375" s="1"/>
  <c r="M374"/>
  <c r="O374" s="1"/>
  <c r="M371"/>
  <c r="M369"/>
  <c r="O369" s="1"/>
  <c r="M368"/>
  <c r="O368" s="1"/>
  <c r="M367"/>
  <c r="O367" s="1"/>
  <c r="M366"/>
  <c r="M364"/>
  <c r="O364" s="1"/>
  <c r="M363"/>
  <c r="M362"/>
  <c r="O362" s="1"/>
  <c r="M361"/>
  <c r="M359"/>
  <c r="O359" s="1"/>
  <c r="M358"/>
  <c r="O358" s="1"/>
  <c r="M357"/>
  <c r="O357" s="1"/>
  <c r="M356"/>
  <c r="O356" s="1"/>
  <c r="M355"/>
  <c r="O355" s="1"/>
  <c r="M353"/>
  <c r="O353" s="1"/>
  <c r="M352"/>
  <c r="O352" s="1"/>
  <c r="M351"/>
  <c r="O351" s="1"/>
  <c r="M349"/>
  <c r="O349" s="1"/>
  <c r="M347"/>
  <c r="O347" s="1"/>
  <c r="M345"/>
  <c r="O345" s="1"/>
  <c r="M344"/>
  <c r="O344" s="1"/>
  <c r="M343"/>
  <c r="O343" s="1"/>
  <c r="M341"/>
  <c r="O341" s="1"/>
  <c r="M340"/>
  <c r="O340" s="1"/>
  <c r="M339"/>
  <c r="O339" s="1"/>
  <c r="M338"/>
  <c r="O338" s="1"/>
  <c r="M336"/>
  <c r="O336" s="1"/>
  <c r="M335"/>
  <c r="O335" s="1"/>
  <c r="M333"/>
  <c r="O333" s="1"/>
  <c r="M332"/>
  <c r="O332" s="1"/>
  <c r="M331"/>
  <c r="O331" s="1"/>
  <c r="M330"/>
  <c r="O330" s="1"/>
  <c r="M329"/>
  <c r="O329" s="1"/>
  <c r="M328"/>
  <c r="M326"/>
  <c r="O326" s="1"/>
  <c r="M325"/>
  <c r="O325" s="1"/>
  <c r="M324"/>
  <c r="O324" s="1"/>
  <c r="M323"/>
  <c r="O323" s="1"/>
  <c r="M322"/>
  <c r="O322" s="1"/>
  <c r="M320"/>
  <c r="O320" s="1"/>
  <c r="M319"/>
  <c r="M318"/>
  <c r="O318" s="1"/>
  <c r="O316"/>
  <c r="M315"/>
  <c r="O315" s="1"/>
  <c r="I171"/>
  <c r="M79"/>
  <c r="O79" s="1"/>
  <c r="I57"/>
  <c r="M47"/>
  <c r="O47" s="1"/>
  <c r="M43"/>
  <c r="O43" s="1"/>
  <c r="I33"/>
  <c r="M26"/>
  <c r="O26" s="1"/>
  <c r="I758"/>
  <c r="I679"/>
  <c r="I660"/>
  <c r="I567"/>
  <c r="M530"/>
  <c r="O530" s="1"/>
  <c r="M529"/>
  <c r="O529" s="1"/>
  <c r="M528"/>
  <c r="O528" s="1"/>
  <c r="M527"/>
  <c r="O527" s="1"/>
  <c r="M526"/>
  <c r="O526" s="1"/>
  <c r="M525"/>
  <c r="M524"/>
  <c r="M522"/>
  <c r="O522" s="1"/>
  <c r="M521"/>
  <c r="O521" s="1"/>
  <c r="M520"/>
  <c r="M519"/>
  <c r="O519" s="1"/>
  <c r="M517"/>
  <c r="O517" s="1"/>
  <c r="M516"/>
  <c r="O516" s="1"/>
  <c r="M515"/>
  <c r="O515" s="1"/>
  <c r="M514"/>
  <c r="O514" s="1"/>
  <c r="M512"/>
  <c r="M510"/>
  <c r="O510" s="1"/>
  <c r="M509"/>
  <c r="O509" s="1"/>
  <c r="M508"/>
  <c r="O508" s="1"/>
  <c r="M507"/>
  <c r="O507" s="1"/>
  <c r="M506"/>
  <c r="O506" s="1"/>
  <c r="M505"/>
  <c r="O505"/>
  <c r="M504"/>
  <c r="O504" s="1"/>
  <c r="M503"/>
  <c r="M501"/>
  <c r="O501" s="1"/>
  <c r="M500"/>
  <c r="O500" s="1"/>
  <c r="M499"/>
  <c r="M498"/>
  <c r="O498" s="1"/>
  <c r="M496"/>
  <c r="O496" s="1"/>
  <c r="M495"/>
  <c r="O495" s="1"/>
  <c r="M494"/>
  <c r="M493"/>
  <c r="O493" s="1"/>
  <c r="M491"/>
  <c r="O491" s="1"/>
  <c r="M489"/>
  <c r="O489" s="1"/>
  <c r="M488"/>
  <c r="O488" s="1"/>
  <c r="M486"/>
  <c r="O486" s="1"/>
  <c r="M485"/>
  <c r="O485" s="1"/>
  <c r="M484"/>
  <c r="O484" s="1"/>
  <c r="M483"/>
  <c r="O483" s="1"/>
  <c r="M482"/>
  <c r="O482" s="1"/>
  <c r="M480"/>
  <c r="O480" s="1"/>
  <c r="M479"/>
  <c r="O479" s="1"/>
  <c r="M438"/>
  <c r="O438" s="1"/>
  <c r="M435"/>
  <c r="O435" s="1"/>
  <c r="M434"/>
  <c r="O434" s="1"/>
  <c r="M433"/>
  <c r="O433" s="1"/>
  <c r="M430"/>
  <c r="O430" s="1"/>
  <c r="M429"/>
  <c r="O429" s="1"/>
  <c r="M428"/>
  <c r="O428" s="1"/>
  <c r="M427"/>
  <c r="O427" s="1"/>
  <c r="M425"/>
  <c r="O425" s="1"/>
  <c r="M424"/>
  <c r="O424" s="1"/>
  <c r="M423"/>
  <c r="O423" s="1"/>
  <c r="M420"/>
  <c r="O420" s="1"/>
  <c r="M419"/>
  <c r="O419" s="1"/>
  <c r="M418"/>
  <c r="O418" s="1"/>
  <c r="M415"/>
  <c r="O415" s="1"/>
  <c r="M414"/>
  <c r="O414" s="1"/>
  <c r="M412"/>
  <c r="O412" s="1"/>
  <c r="M410"/>
  <c r="O410" s="1"/>
  <c r="M409"/>
  <c r="O409" s="1"/>
  <c r="M407"/>
  <c r="O407" s="1"/>
  <c r="M406"/>
  <c r="O406" s="1"/>
  <c r="M405"/>
  <c r="O405" s="1"/>
  <c r="M402"/>
  <c r="O402" s="1"/>
  <c r="M401"/>
  <c r="O401" s="1"/>
  <c r="M400"/>
  <c r="O400" s="1"/>
  <c r="M398"/>
  <c r="O398" s="1"/>
  <c r="M397"/>
  <c r="O397" s="1"/>
  <c r="M396"/>
  <c r="O396" s="1"/>
  <c r="M24"/>
  <c r="O24" s="1"/>
  <c r="M29"/>
  <c r="O29" s="1"/>
  <c r="M702"/>
  <c r="O702" s="1"/>
  <c r="M23"/>
  <c r="O23" s="1"/>
  <c r="M25"/>
  <c r="O25" s="1"/>
  <c r="M28"/>
  <c r="M30"/>
  <c r="O30" s="1"/>
  <c r="M32"/>
  <c r="O32" s="1"/>
  <c r="M34"/>
  <c r="O34" s="1"/>
  <c r="M36"/>
  <c r="M40"/>
  <c r="O40" s="1"/>
  <c r="M42"/>
  <c r="O42" s="1"/>
  <c r="M44"/>
  <c r="O44" s="1"/>
  <c r="M48"/>
  <c r="M52"/>
  <c r="M54"/>
  <c r="O54" s="1"/>
  <c r="M56"/>
  <c r="O56" s="1"/>
  <c r="M60"/>
  <c r="O60" s="1"/>
  <c r="M62"/>
  <c r="O62" s="1"/>
  <c r="M66"/>
  <c r="O66" s="1"/>
  <c r="M68"/>
  <c r="O68" s="1"/>
  <c r="M70"/>
  <c r="M74"/>
  <c r="O74" s="1"/>
  <c r="M76"/>
  <c r="O76" s="1"/>
  <c r="M78"/>
  <c r="O78" s="1"/>
  <c r="M80"/>
  <c r="O80" s="1"/>
  <c r="M84"/>
  <c r="O84" s="1"/>
  <c r="M85"/>
  <c r="O85" s="1"/>
  <c r="M89"/>
  <c r="O89" s="1"/>
  <c r="M90"/>
  <c r="O90" s="1"/>
  <c r="M93"/>
  <c r="O93" s="1"/>
  <c r="M94"/>
  <c r="O94" s="1"/>
  <c r="M97"/>
  <c r="O97" s="1"/>
  <c r="M98"/>
  <c r="O98" s="1"/>
  <c r="M99"/>
  <c r="O99" s="1"/>
  <c r="M100"/>
  <c r="O100" s="1"/>
  <c r="M103"/>
  <c r="O103" s="1"/>
  <c r="M104"/>
  <c r="O104" s="1"/>
  <c r="M106"/>
  <c r="O106" s="1"/>
  <c r="M107"/>
  <c r="O107" s="1"/>
  <c r="M109"/>
  <c r="O109" s="1"/>
  <c r="M110"/>
  <c r="M111"/>
  <c r="O111" s="1"/>
  <c r="M112"/>
  <c r="O112" s="1"/>
  <c r="M113"/>
  <c r="O113" s="1"/>
  <c r="M116"/>
  <c r="O116" s="1"/>
  <c r="M117"/>
  <c r="O117" s="1"/>
  <c r="M118"/>
  <c r="O118" s="1"/>
  <c r="M120"/>
  <c r="O120" s="1"/>
  <c r="M122"/>
  <c r="O122" s="1"/>
  <c r="M124"/>
  <c r="O124" s="1"/>
  <c r="M126"/>
  <c r="O126" s="1"/>
  <c r="M127"/>
  <c r="O127" s="1"/>
  <c r="M129"/>
  <c r="O129" s="1"/>
  <c r="M131"/>
  <c r="O131" s="1"/>
  <c r="M132"/>
  <c r="O132" s="1"/>
  <c r="M134"/>
  <c r="O134" s="1"/>
  <c r="M135"/>
  <c r="O135" s="1"/>
  <c r="M137"/>
  <c r="M139"/>
  <c r="O139" s="1"/>
  <c r="M140"/>
  <c r="O140" s="1"/>
  <c r="M142"/>
  <c r="M144"/>
  <c r="O144" s="1"/>
  <c r="M145"/>
  <c r="O145" s="1"/>
  <c r="M147"/>
  <c r="M149"/>
  <c r="O149" s="1"/>
  <c r="M150"/>
  <c r="O150" s="1"/>
  <c r="M152"/>
  <c r="O152" s="1"/>
  <c r="M154"/>
  <c r="O154" s="1"/>
  <c r="M155"/>
  <c r="O155" s="1"/>
  <c r="M156"/>
  <c r="O156" s="1"/>
  <c r="M158"/>
  <c r="O158" s="1"/>
  <c r="M159"/>
  <c r="O159" s="1"/>
  <c r="M160"/>
  <c r="O160" s="1"/>
  <c r="M162"/>
  <c r="O162" s="1"/>
  <c r="M163"/>
  <c r="O163" s="1"/>
  <c r="M164"/>
  <c r="O164" s="1"/>
  <c r="M165"/>
  <c r="O165" s="1"/>
  <c r="M168"/>
  <c r="O168" s="1"/>
  <c r="M169"/>
  <c r="O169" s="1"/>
  <c r="M170"/>
  <c r="O170" s="1"/>
  <c r="M173"/>
  <c r="O173" s="1"/>
  <c r="M174"/>
  <c r="O174" s="1"/>
  <c r="M175"/>
  <c r="O175" s="1"/>
  <c r="M177"/>
  <c r="O177" s="1"/>
  <c r="M178"/>
  <c r="M179"/>
  <c r="O179" s="1"/>
  <c r="M180"/>
  <c r="O180" s="1"/>
  <c r="M182"/>
  <c r="O182" s="1"/>
  <c r="M183"/>
  <c r="O183" s="1"/>
  <c r="M184"/>
  <c r="O184" s="1"/>
  <c r="M197"/>
  <c r="O197" s="1"/>
  <c r="M198"/>
  <c r="M199"/>
  <c r="O199" s="1"/>
  <c r="M200"/>
  <c r="O200" s="1"/>
  <c r="M202"/>
  <c r="O202" s="1"/>
  <c r="M203"/>
  <c r="O203" s="1"/>
  <c r="M204"/>
  <c r="O204" s="1"/>
  <c r="M206"/>
  <c r="O206" s="1"/>
  <c r="M207"/>
  <c r="O207" s="1"/>
  <c r="M208"/>
  <c r="O208" s="1"/>
  <c r="M212"/>
  <c r="O212" s="1"/>
  <c r="O213" s="1"/>
  <c r="M214"/>
  <c r="O214" s="1"/>
  <c r="M215"/>
  <c r="O215" s="1"/>
  <c r="M217"/>
  <c r="O217" s="1"/>
  <c r="M219"/>
  <c r="O219" s="1"/>
  <c r="M220"/>
  <c r="O220" s="1"/>
  <c r="M222"/>
  <c r="O222" s="1"/>
  <c r="M223"/>
  <c r="O223" s="1"/>
  <c r="M225"/>
  <c r="O225" s="1"/>
  <c r="M227"/>
  <c r="O227" s="1"/>
  <c r="M228"/>
  <c r="O228" s="1"/>
  <c r="M229"/>
  <c r="O229" s="1"/>
  <c r="M231"/>
  <c r="O231" s="1"/>
  <c r="M233"/>
  <c r="O233" s="1"/>
  <c r="M234"/>
  <c r="M236"/>
  <c r="O236" s="1"/>
  <c r="M238"/>
  <c r="M239"/>
  <c r="O239" s="1"/>
  <c r="M240"/>
  <c r="O240" s="1"/>
  <c r="M241"/>
  <c r="O241" s="1"/>
  <c r="M243"/>
  <c r="O243" s="1"/>
  <c r="M244"/>
  <c r="O244" s="1"/>
  <c r="M246"/>
  <c r="O246" s="1"/>
  <c r="M247"/>
  <c r="M248"/>
  <c r="O248" s="1"/>
  <c r="M250"/>
  <c r="O250" s="1"/>
  <c r="M251"/>
  <c r="O251" s="1"/>
  <c r="M252"/>
  <c r="O252" s="1"/>
  <c r="M254"/>
  <c r="M255"/>
  <c r="O255" s="1"/>
  <c r="M258"/>
  <c r="O258" s="1"/>
  <c r="M259"/>
  <c r="O259" s="1"/>
  <c r="M260"/>
  <c r="O260" s="1"/>
  <c r="M262"/>
  <c r="O262" s="1"/>
  <c r="M264"/>
  <c r="O264" s="1"/>
  <c r="M265"/>
  <c r="O265" s="1"/>
  <c r="M267"/>
  <c r="O267" s="1"/>
  <c r="M268"/>
  <c r="O268" s="1"/>
  <c r="M270"/>
  <c r="M271"/>
  <c r="O271" s="1"/>
  <c r="M272"/>
  <c r="M273"/>
  <c r="O273" s="1"/>
  <c r="M274"/>
  <c r="O274" s="1"/>
  <c r="M276"/>
  <c r="O276" s="1"/>
  <c r="M277"/>
  <c r="O277" s="1"/>
  <c r="M278"/>
  <c r="O278" s="1"/>
  <c r="M281"/>
  <c r="M282"/>
  <c r="O282" s="1"/>
  <c r="M283"/>
  <c r="O283" s="1"/>
  <c r="M285"/>
  <c r="O285" s="1"/>
  <c r="M286"/>
  <c r="O286" s="1"/>
  <c r="M287"/>
  <c r="O287" s="1"/>
  <c r="M290"/>
  <c r="O290" s="1"/>
  <c r="M291"/>
  <c r="O291" s="1"/>
  <c r="M293"/>
  <c r="O293" s="1"/>
  <c r="M294"/>
  <c r="O294" s="1"/>
  <c r="M295"/>
  <c r="O295" s="1"/>
  <c r="M297"/>
  <c r="O297" s="1"/>
  <c r="M298"/>
  <c r="O298" s="1"/>
  <c r="M299"/>
  <c r="O299" s="1"/>
  <c r="M301"/>
  <c r="M302"/>
  <c r="O302" s="1"/>
  <c r="M303"/>
  <c r="O303" s="1"/>
  <c r="M304"/>
  <c r="O304" s="1"/>
  <c r="M305"/>
  <c r="O305" s="1"/>
  <c r="M306"/>
  <c r="O306" s="1"/>
  <c r="M307"/>
  <c r="O307" s="1"/>
  <c r="M308"/>
  <c r="O308" s="1"/>
  <c r="M309"/>
  <c r="O309" s="1"/>
  <c r="M187"/>
  <c r="O187" s="1"/>
  <c r="M192"/>
  <c r="O192" s="1"/>
  <c r="M194"/>
  <c r="M195"/>
  <c r="O195" s="1"/>
  <c r="M188"/>
  <c r="O188" s="1"/>
  <c r="M193"/>
  <c r="O193" s="1"/>
  <c r="M189"/>
  <c r="O189" s="1"/>
  <c r="M699"/>
  <c r="O699" s="1"/>
  <c r="M701"/>
  <c r="O701" s="1"/>
  <c r="M11"/>
  <c r="O11" s="1"/>
  <c r="M10"/>
  <c r="O10" s="1"/>
  <c r="M9"/>
  <c r="O9" s="1"/>
  <c r="M8"/>
  <c r="O8" s="1"/>
  <c r="M7"/>
  <c r="M6"/>
  <c r="O6" s="1"/>
  <c r="M700"/>
  <c r="O700" s="1"/>
  <c r="M186"/>
  <c r="O186" s="1"/>
  <c r="O191"/>
  <c r="O384"/>
  <c r="O686"/>
  <c r="O328"/>
  <c r="O361"/>
  <c r="O366"/>
  <c r="O371"/>
  <c r="O390"/>
  <c r="O524"/>
  <c r="M213"/>
  <c r="O238"/>
  <c r="M297" i="3"/>
  <c r="M299" s="1"/>
  <c r="O288" i="6"/>
  <c r="Q288" s="1"/>
  <c r="M287"/>
  <c r="M240" i="5"/>
  <c r="M242" s="1"/>
  <c r="O241"/>
  <c r="Q241" s="1"/>
  <c r="O298" i="3"/>
  <c r="O299" s="1"/>
  <c r="M260" i="7"/>
  <c r="M261" s="1"/>
  <c r="M254"/>
  <c r="M253"/>
  <c r="M249"/>
  <c r="M248"/>
  <c r="M245"/>
  <c r="M244"/>
  <c r="M240"/>
  <c r="M239"/>
  <c r="M235"/>
  <c r="M234"/>
  <c r="M230"/>
  <c r="M228"/>
  <c r="M224"/>
  <c r="M225" s="1"/>
  <c r="M222"/>
  <c r="M223" s="1"/>
  <c r="M217"/>
  <c r="M216"/>
  <c r="M210"/>
  <c r="M209"/>
  <c r="M205"/>
  <c r="M206" s="1"/>
  <c r="M203"/>
  <c r="M200"/>
  <c r="M199"/>
  <c r="M195"/>
  <c r="M193"/>
  <c r="M194" s="1"/>
  <c r="M187"/>
  <c r="M186"/>
  <c r="M182"/>
  <c r="M181"/>
  <c r="M177"/>
  <c r="M176"/>
  <c r="M172"/>
  <c r="M171"/>
  <c r="M166"/>
  <c r="M163"/>
  <c r="M159"/>
  <c r="M157"/>
  <c r="M153"/>
  <c r="M152"/>
  <c r="M144"/>
  <c r="M145" s="1"/>
  <c r="M142"/>
  <c r="M143" s="1"/>
  <c r="M137"/>
  <c r="M136"/>
  <c r="M133"/>
  <c r="M131"/>
  <c r="M127"/>
  <c r="M125"/>
  <c r="M126" s="1"/>
  <c r="M117"/>
  <c r="M118" s="1"/>
  <c r="M115"/>
  <c r="M112"/>
  <c r="M110"/>
  <c r="M107"/>
  <c r="M105"/>
  <c r="M102"/>
  <c r="M100"/>
  <c r="M95"/>
  <c r="M96" s="1"/>
  <c r="M93"/>
  <c r="M94" s="1"/>
  <c r="M87"/>
  <c r="M88" s="1"/>
  <c r="M85"/>
  <c r="M86" s="1"/>
  <c r="M78"/>
  <c r="M77"/>
  <c r="M72"/>
  <c r="M71"/>
  <c r="M67"/>
  <c r="M68" s="1"/>
  <c r="M65"/>
  <c r="M66" s="1"/>
  <c r="M59"/>
  <c r="M60" s="1"/>
  <c r="M57"/>
  <c r="M58" s="1"/>
  <c r="M51"/>
  <c r="M52" s="1"/>
  <c r="M45"/>
  <c r="M46" s="1"/>
  <c r="M43"/>
  <c r="M44" s="1"/>
  <c r="M37"/>
  <c r="M38" s="1"/>
  <c r="M35"/>
  <c r="M36" s="1"/>
  <c r="M30"/>
  <c r="M29"/>
  <c r="M25"/>
  <c r="M24"/>
  <c r="M21"/>
  <c r="M19"/>
  <c r="M16"/>
  <c r="M15"/>
  <c r="M11"/>
  <c r="M10"/>
  <c r="K100" i="8"/>
  <c r="K96"/>
  <c r="K97" s="1"/>
  <c r="M92"/>
  <c r="M93" s="1"/>
  <c r="K90"/>
  <c r="K91" s="1"/>
  <c r="K86"/>
  <c r="K87" s="1"/>
  <c r="M80"/>
  <c r="M81" s="1"/>
  <c r="K78"/>
  <c r="K79" s="1"/>
  <c r="K75"/>
  <c r="K71"/>
  <c r="K72" s="1"/>
  <c r="M67"/>
  <c r="O67" s="1"/>
  <c r="K64"/>
  <c r="K65" s="1"/>
  <c r="K59"/>
  <c r="K53"/>
  <c r="K54" s="1"/>
  <c r="K47"/>
  <c r="K44"/>
  <c r="K45" s="1"/>
  <c r="K40"/>
  <c r="K31"/>
  <c r="K27"/>
  <c r="K24"/>
  <c r="K25" s="1"/>
  <c r="K20"/>
  <c r="K17"/>
  <c r="K15"/>
  <c r="K12"/>
  <c r="K9"/>
  <c r="K6"/>
  <c r="K7" s="1"/>
  <c r="M90"/>
  <c r="M76"/>
  <c r="O76" s="1"/>
  <c r="M9"/>
  <c r="O9" s="1"/>
  <c r="M71"/>
  <c r="O71" s="1"/>
  <c r="O72" s="1"/>
  <c r="M15"/>
  <c r="O15" s="1"/>
  <c r="M62"/>
  <c r="M63" s="1"/>
  <c r="Q198" i="7"/>
  <c r="M47" i="8"/>
  <c r="O47" s="1"/>
  <c r="M40"/>
  <c r="O40" s="1"/>
  <c r="M27"/>
  <c r="M16"/>
  <c r="O16" s="1"/>
  <c r="O314" i="7"/>
  <c r="O257"/>
  <c r="O237"/>
  <c r="O223"/>
  <c r="O221"/>
  <c r="O183"/>
  <c r="O145"/>
  <c r="O141"/>
  <c r="O129"/>
  <c r="O19"/>
  <c r="Q19" s="1"/>
  <c r="O17"/>
  <c r="Q17" s="1"/>
  <c r="O13"/>
  <c r="O62" i="8"/>
  <c r="O63" s="1"/>
  <c r="Q154" i="6"/>
  <c r="Q336" i="7"/>
  <c r="Q337" s="1"/>
  <c r="O337"/>
  <c r="O64"/>
  <c r="Q185" i="4"/>
  <c r="O494" i="9"/>
  <c r="O520"/>
  <c r="Q204" i="5"/>
  <c r="O44" i="7"/>
  <c r="O270" i="9"/>
  <c r="Q228" i="4"/>
  <c r="O138" i="7"/>
  <c r="O281" i="9"/>
  <c r="K524"/>
  <c r="K353"/>
  <c r="K37"/>
  <c r="O194"/>
  <c r="K698"/>
  <c r="K587"/>
  <c r="K474"/>
  <c r="K392"/>
  <c r="K324"/>
  <c r="K226"/>
  <c r="K66"/>
  <c r="K39"/>
  <c r="K70"/>
  <c r="K90"/>
  <c r="K109"/>
  <c r="K127"/>
  <c r="K147"/>
  <c r="K165"/>
  <c r="K184"/>
  <c r="K225"/>
  <c r="K244"/>
  <c r="K371"/>
  <c r="K405"/>
  <c r="K545"/>
  <c r="K563"/>
  <c r="K580"/>
  <c r="K606"/>
  <c r="K662"/>
  <c r="K688"/>
  <c r="K714"/>
  <c r="K741"/>
  <c r="K759"/>
  <c r="K776"/>
  <c r="K36"/>
  <c r="K252"/>
  <c r="K272"/>
  <c r="K32"/>
  <c r="K98"/>
  <c r="K174"/>
  <c r="K282"/>
  <c r="K417"/>
  <c r="K436"/>
  <c r="K456"/>
  <c r="K475"/>
  <c r="K495"/>
  <c r="K514"/>
  <c r="K573"/>
  <c r="K687"/>
  <c r="K736"/>
  <c r="K779"/>
  <c r="K191"/>
  <c r="K73"/>
  <c r="K206"/>
  <c r="K319"/>
  <c r="K336"/>
  <c r="K354"/>
  <c r="K379"/>
  <c r="K568"/>
  <c r="K610"/>
  <c r="K632"/>
  <c r="K689"/>
  <c r="K700"/>
  <c r="Q273" i="3"/>
  <c r="Q47" i="7"/>
  <c r="Q48" s="1"/>
  <c r="O48"/>
  <c r="Q251" i="3"/>
  <c r="Q121" i="5"/>
  <c r="Q333" i="7"/>
  <c r="Q148" i="4"/>
  <c r="Q270" i="6"/>
  <c r="Q169"/>
  <c r="O122" i="7"/>
  <c r="Q93"/>
  <c r="Q94" s="1"/>
  <c r="O94"/>
  <c r="O242" i="5"/>
  <c r="Q100" i="4"/>
  <c r="K735" i="9"/>
  <c r="K534"/>
  <c r="K362"/>
  <c r="Q287" i="6"/>
  <c r="O147" i="7"/>
  <c r="K186" i="9"/>
  <c r="Q6" i="7"/>
  <c r="Q241" i="6"/>
  <c r="K699" i="9"/>
  <c r="Q46" i="4"/>
  <c r="K733" i="9"/>
  <c r="K597"/>
  <c r="K501"/>
  <c r="K423"/>
  <c r="K331"/>
  <c r="K202"/>
  <c r="Q345" i="7"/>
  <c r="Q144" i="3"/>
  <c r="Q55" i="7"/>
  <c r="Q56" s="1"/>
  <c r="Q39"/>
  <c r="Q40" s="1"/>
  <c r="O40"/>
  <c r="M251" i="6"/>
  <c r="Q262" i="7"/>
  <c r="Q263" s="1"/>
  <c r="O263"/>
  <c r="Q67"/>
  <c r="Q68" s="1"/>
  <c r="O68"/>
  <c r="Q51"/>
  <c r="Q52" s="1"/>
  <c r="O52"/>
  <c r="Q35"/>
  <c r="Q36" s="1"/>
  <c r="Q193" i="6"/>
  <c r="O21" i="3"/>
  <c r="M262" i="7"/>
  <c r="M263" s="1"/>
  <c r="M265"/>
  <c r="M307"/>
  <c r="M315"/>
  <c r="M327"/>
  <c r="M328" s="1"/>
  <c r="M330"/>
  <c r="M339"/>
  <c r="M342"/>
  <c r="M350"/>
  <c r="M267"/>
  <c r="M268" s="1"/>
  <c r="M279"/>
  <c r="M280" s="1"/>
  <c r="M291"/>
  <c r="M292" s="1"/>
  <c r="M312"/>
  <c r="Q79" i="3"/>
  <c r="K92" i="8"/>
  <c r="K93" s="1"/>
  <c r="K88"/>
  <c r="K89" s="1"/>
  <c r="K84"/>
  <c r="K85" s="1"/>
  <c r="K69"/>
  <c r="K70"/>
  <c r="K66"/>
  <c r="K62"/>
  <c r="K63" s="1"/>
  <c r="K46"/>
  <c r="K48" s="1"/>
  <c r="K42"/>
  <c r="K43" s="1"/>
  <c r="K39"/>
  <c r="O198" i="7"/>
  <c r="O158"/>
  <c r="O236" i="2"/>
  <c r="Q236" s="1"/>
  <c r="O191"/>
  <c r="Q191" s="1"/>
  <c r="O179"/>
  <c r="Q179" s="1"/>
  <c r="O176"/>
  <c r="Q176" s="1"/>
  <c r="O170"/>
  <c r="Q170" s="1"/>
  <c r="O167"/>
  <c r="Q167" s="1"/>
  <c r="O164"/>
  <c r="Q164" s="1"/>
  <c r="O27"/>
  <c r="Q27" s="1"/>
  <c r="O25"/>
  <c r="Q25" s="1"/>
  <c r="O10"/>
  <c r="Q10" s="1"/>
  <c r="O200"/>
  <c r="Q200" s="1"/>
  <c r="O248"/>
  <c r="Q248" s="1"/>
  <c r="O175"/>
  <c r="Q175" s="1"/>
  <c r="O139"/>
  <c r="Q139" s="1"/>
  <c r="O115"/>
  <c r="Q115" s="1"/>
  <c r="O91"/>
  <c r="O24"/>
  <c r="Q24" s="1"/>
  <c r="O13"/>
  <c r="Q13" s="1"/>
  <c r="M248"/>
  <c r="M191"/>
  <c r="M187"/>
  <c r="M172"/>
  <c r="M25"/>
  <c r="O235"/>
  <c r="Q235" s="1"/>
  <c r="O181"/>
  <c r="Q181" s="1"/>
  <c r="O157"/>
  <c r="Q157" s="1"/>
  <c r="O145"/>
  <c r="Q145" s="1"/>
  <c r="O133"/>
  <c r="Q133" s="1"/>
  <c r="O109"/>
  <c r="Q109" s="1"/>
  <c r="O59"/>
  <c r="Q59" s="1"/>
  <c r="O48"/>
  <c r="Q48" s="1"/>
  <c r="O26"/>
  <c r="Q26" s="1"/>
  <c r="O6"/>
  <c r="Q6" s="1"/>
  <c r="M234"/>
  <c r="M214"/>
  <c r="M176"/>
  <c r="M164"/>
  <c r="M15"/>
  <c r="O16"/>
  <c r="Q16" s="1"/>
  <c r="O12"/>
  <c r="Q12" s="1"/>
  <c r="O193"/>
  <c r="Q193" s="1"/>
  <c r="O206"/>
  <c r="Q206" s="1"/>
  <c r="O217"/>
  <c r="Q217" s="1"/>
  <c r="O241"/>
  <c r="Q241" s="1"/>
  <c r="O243"/>
  <c r="Q243" s="1"/>
  <c r="O227"/>
  <c r="Q227" s="1"/>
  <c r="O160"/>
  <c r="Q160" s="1"/>
  <c r="O158"/>
  <c r="Q158" s="1"/>
  <c r="O148"/>
  <c r="Q148" s="1"/>
  <c r="O143"/>
  <c r="Q143" s="1"/>
  <c r="O136"/>
  <c r="Q136" s="1"/>
  <c r="O134"/>
  <c r="Q134" s="1"/>
  <c r="O131"/>
  <c r="Q131" s="1"/>
  <c r="O124"/>
  <c r="Q124" s="1"/>
  <c r="O122"/>
  <c r="Q122" s="1"/>
  <c r="O112"/>
  <c r="Q112" s="1"/>
  <c r="O107"/>
  <c r="Q107" s="1"/>
  <c r="O98"/>
  <c r="Q98" s="1"/>
  <c r="O93"/>
  <c r="Q93" s="1"/>
  <c r="O88"/>
  <c r="Q88" s="1"/>
  <c r="O74"/>
  <c r="Q74" s="1"/>
  <c r="O67"/>
  <c r="O60"/>
  <c r="Q60" s="1"/>
  <c r="O57"/>
  <c r="Q57" s="1"/>
  <c r="O45"/>
  <c r="Q45" s="1"/>
  <c r="O21"/>
  <c r="Q21" s="1"/>
  <c r="O196"/>
  <c r="Q196" s="1"/>
  <c r="O209"/>
  <c r="Q209" s="1"/>
  <c r="O218"/>
  <c r="Q218" s="1"/>
  <c r="O244"/>
  <c r="Q244" s="1"/>
  <c r="O226"/>
  <c r="Q226" s="1"/>
  <c r="O161"/>
  <c r="Q161" s="1"/>
  <c r="O154"/>
  <c r="Q154" s="1"/>
  <c r="O152"/>
  <c r="Q152" s="1"/>
  <c r="O149"/>
  <c r="Q149" s="1"/>
  <c r="O140"/>
  <c r="Q140" s="1"/>
  <c r="O130"/>
  <c r="Q130" s="1"/>
  <c r="O116"/>
  <c r="Q116" s="1"/>
  <c r="O106"/>
  <c r="Q106" s="1"/>
  <c r="O101"/>
  <c r="Q101" s="1"/>
  <c r="O94"/>
  <c r="Q94" s="1"/>
  <c r="O89"/>
  <c r="Q89" s="1"/>
  <c r="O80"/>
  <c r="Q80" s="1"/>
  <c r="O70"/>
  <c r="Q70" s="1"/>
  <c r="O56"/>
  <c r="Q56" s="1"/>
  <c r="O20"/>
  <c r="Q20" s="1"/>
  <c r="O73" i="7" l="1"/>
  <c r="O143"/>
  <c r="O309"/>
  <c r="M13" i="8"/>
  <c r="O13" s="1"/>
  <c r="M26"/>
  <c r="O26" s="1"/>
  <c r="M33"/>
  <c r="M34" s="1"/>
  <c r="M46"/>
  <c r="O204" i="6"/>
  <c r="M6" i="8"/>
  <c r="M64"/>
  <c r="M65" s="1"/>
  <c r="M94"/>
  <c r="M75"/>
  <c r="O75" s="1"/>
  <c r="O77" s="1"/>
  <c r="M88"/>
  <c r="M100"/>
  <c r="O100" s="1"/>
  <c r="O102" s="1"/>
  <c r="M55"/>
  <c r="M66"/>
  <c r="M101"/>
  <c r="O101" s="1"/>
  <c r="K51"/>
  <c r="K52" s="1"/>
  <c r="K30"/>
  <c r="K19"/>
  <c r="O188" i="7"/>
  <c r="O296"/>
  <c r="M12" i="8"/>
  <c r="O12" s="1"/>
  <c r="M24"/>
  <c r="O24" s="1"/>
  <c r="O25" s="1"/>
  <c r="M31"/>
  <c r="M44"/>
  <c r="M45" s="1"/>
  <c r="M53"/>
  <c r="M54" s="1"/>
  <c r="M103"/>
  <c r="M59"/>
  <c r="M84"/>
  <c r="M85" s="1"/>
  <c r="M20"/>
  <c r="O20" s="1"/>
  <c r="M86"/>
  <c r="O86" s="1"/>
  <c r="O87" s="1"/>
  <c r="M98"/>
  <c r="M99" s="1"/>
  <c r="M21"/>
  <c r="O21" s="1"/>
  <c r="Q206" i="5"/>
  <c r="M72" i="8"/>
  <c r="O135" i="7"/>
  <c r="M11" i="8"/>
  <c r="O11" s="1"/>
  <c r="M17"/>
  <c r="O17" s="1"/>
  <c r="M30"/>
  <c r="O30" s="1"/>
  <c r="M42"/>
  <c r="M43" s="1"/>
  <c r="M51"/>
  <c r="M8"/>
  <c r="O8" s="1"/>
  <c r="M22"/>
  <c r="O22" s="1"/>
  <c r="M73"/>
  <c r="O73" s="1"/>
  <c r="O74" s="1"/>
  <c r="M19"/>
  <c r="M78"/>
  <c r="M96"/>
  <c r="O96" s="1"/>
  <c r="O97" s="1"/>
  <c r="M29"/>
  <c r="O29" s="1"/>
  <c r="O32" s="1"/>
  <c r="M60"/>
  <c r="O60" s="1"/>
  <c r="O206" i="5"/>
  <c r="M156"/>
  <c r="O26" i="7"/>
  <c r="Q87"/>
  <c r="Q88" s="1"/>
  <c r="O136" i="5"/>
  <c r="O229" i="7"/>
  <c r="O259"/>
  <c r="O167" i="6"/>
  <c r="M169" i="3"/>
  <c r="K49" i="8"/>
  <c r="K50" s="1"/>
  <c r="K35"/>
  <c r="K36" s="1"/>
  <c r="K22"/>
  <c r="Q319" i="7"/>
  <c r="Q320" s="1"/>
  <c r="O292"/>
  <c r="Q189"/>
  <c r="Q190" s="1"/>
  <c r="K68" i="8"/>
  <c r="O116" i="7"/>
  <c r="O79"/>
  <c r="O241"/>
  <c r="O286"/>
  <c r="O98" i="8"/>
  <c r="O99" s="1"/>
  <c r="M18" i="9"/>
  <c r="O18" s="1"/>
  <c r="O181" i="3"/>
  <c r="O23"/>
  <c r="K67" i="8"/>
  <c r="K26"/>
  <c r="K28" s="1"/>
  <c r="O343" i="7"/>
  <c r="Q287"/>
  <c r="Q288" s="1"/>
  <c r="Q237"/>
  <c r="Q116"/>
  <c r="Q89"/>
  <c r="Q90" s="1"/>
  <c r="Q73"/>
  <c r="Q136" i="5"/>
  <c r="O219" i="7"/>
  <c r="O261"/>
  <c r="Q242" i="5"/>
  <c r="O523" i="9"/>
  <c r="O38" i="7"/>
  <c r="O236" i="5"/>
  <c r="Q236" s="1"/>
  <c r="M238"/>
  <c r="M232"/>
  <c r="O231"/>
  <c r="Q231" s="1"/>
  <c r="M219"/>
  <c r="O148"/>
  <c r="Q148" s="1"/>
  <c r="N7" i="11"/>
  <c r="P7" s="1"/>
  <c r="L9"/>
  <c r="L4" s="1"/>
  <c r="C22" i="10" s="1"/>
  <c r="N6" i="11"/>
  <c r="N8"/>
  <c r="P8" s="1"/>
  <c r="O41" i="6"/>
  <c r="Q41" s="1"/>
  <c r="M14"/>
  <c r="M40"/>
  <c r="M39"/>
  <c r="O38"/>
  <c r="Q38" s="1"/>
  <c r="M18"/>
  <c r="O13"/>
  <c r="Q13" s="1"/>
  <c r="O11"/>
  <c r="Q11" s="1"/>
  <c r="K322" i="9"/>
  <c r="K491"/>
  <c r="K726"/>
  <c r="K477"/>
  <c r="K11"/>
  <c r="K640"/>
  <c r="K575"/>
  <c r="K356"/>
  <c r="K321"/>
  <c r="K110"/>
  <c r="K22"/>
  <c r="K737"/>
  <c r="K581"/>
  <c r="K498"/>
  <c r="K439"/>
  <c r="K294"/>
  <c r="K107"/>
  <c r="K274"/>
  <c r="K40"/>
  <c r="K760"/>
  <c r="K716"/>
  <c r="K672"/>
  <c r="K582"/>
  <c r="K547"/>
  <c r="K373"/>
  <c r="K227"/>
  <c r="K173"/>
  <c r="K134"/>
  <c r="K97"/>
  <c r="K58"/>
  <c r="K208"/>
  <c r="K382"/>
  <c r="K541"/>
  <c r="K335"/>
  <c r="K16"/>
  <c r="M289" i="6"/>
  <c r="K18" i="9"/>
  <c r="K755"/>
  <c r="K583"/>
  <c r="K579"/>
  <c r="K450"/>
  <c r="K346"/>
  <c r="K325"/>
  <c r="K81"/>
  <c r="M103" i="5"/>
  <c r="M287" i="7"/>
  <c r="M288" s="1"/>
  <c r="M275"/>
  <c r="M276" s="1"/>
  <c r="M348"/>
  <c r="M336"/>
  <c r="M323"/>
  <c r="M324" s="1"/>
  <c r="M297"/>
  <c r="M298" s="1"/>
  <c r="K44" i="9"/>
  <c r="K219"/>
  <c r="K357"/>
  <c r="K452"/>
  <c r="K532"/>
  <c r="K633"/>
  <c r="K787"/>
  <c r="K194"/>
  <c r="K397"/>
  <c r="K538"/>
  <c r="K772"/>
  <c r="K754"/>
  <c r="K658"/>
  <c r="K625"/>
  <c r="K596"/>
  <c r="K528"/>
  <c r="K366"/>
  <c r="K347"/>
  <c r="K330"/>
  <c r="K275"/>
  <c r="K197"/>
  <c r="K42"/>
  <c r="K790"/>
  <c r="K763"/>
  <c r="K729"/>
  <c r="K666"/>
  <c r="K548"/>
  <c r="K507"/>
  <c r="K488"/>
  <c r="K468"/>
  <c r="K449"/>
  <c r="K429"/>
  <c r="K374"/>
  <c r="K273"/>
  <c r="K145"/>
  <c r="K71"/>
  <c r="K283"/>
  <c r="K265"/>
  <c r="K50"/>
  <c r="K29"/>
  <c r="K769"/>
  <c r="K751"/>
  <c r="K723"/>
  <c r="K706"/>
  <c r="K681"/>
  <c r="K639"/>
  <c r="K600"/>
  <c r="K572"/>
  <c r="K556"/>
  <c r="K525"/>
  <c r="K398"/>
  <c r="K305"/>
  <c r="K236"/>
  <c r="K217"/>
  <c r="K182"/>
  <c r="K163"/>
  <c r="K144"/>
  <c r="K124"/>
  <c r="K106"/>
  <c r="K87"/>
  <c r="K67"/>
  <c r="K6"/>
  <c r="K121"/>
  <c r="K268"/>
  <c r="K351"/>
  <c r="K425"/>
  <c r="K504"/>
  <c r="K590"/>
  <c r="K644"/>
  <c r="K181"/>
  <c r="K428"/>
  <c r="K592"/>
  <c r="M7" i="7"/>
  <c r="M13"/>
  <c r="M17"/>
  <c r="M22"/>
  <c r="M27"/>
  <c r="M31"/>
  <c r="M39"/>
  <c r="M40" s="1"/>
  <c r="M47"/>
  <c r="M48" s="1"/>
  <c r="M53"/>
  <c r="M54" s="1"/>
  <c r="M61"/>
  <c r="M62" s="1"/>
  <c r="M69"/>
  <c r="M74"/>
  <c r="M82"/>
  <c r="M89"/>
  <c r="M90" s="1"/>
  <c r="M98"/>
  <c r="M103"/>
  <c r="M108"/>
  <c r="M113"/>
  <c r="M119"/>
  <c r="M120" s="1"/>
  <c r="M128"/>
  <c r="M129" s="1"/>
  <c r="M139"/>
  <c r="M146"/>
  <c r="M147" s="1"/>
  <c r="M155"/>
  <c r="M160"/>
  <c r="M169"/>
  <c r="M173"/>
  <c r="M179"/>
  <c r="M184"/>
  <c r="M189"/>
  <c r="M190" s="1"/>
  <c r="M196"/>
  <c r="M201"/>
  <c r="M207"/>
  <c r="M212"/>
  <c r="M218"/>
  <c r="M226"/>
  <c r="M231"/>
  <c r="M236"/>
  <c r="M237" s="1"/>
  <c r="M242"/>
  <c r="M246"/>
  <c r="M251"/>
  <c r="M256"/>
  <c r="M257" s="1"/>
  <c r="K771" i="9"/>
  <c r="K745"/>
  <c r="K725"/>
  <c r="K717"/>
  <c r="K645"/>
  <c r="K616"/>
  <c r="K546"/>
  <c r="K537"/>
  <c r="K45"/>
  <c r="M194" i="6"/>
  <c r="M341" i="7"/>
  <c r="M343" s="1"/>
  <c r="K133" i="9"/>
  <c r="K406"/>
  <c r="K585"/>
  <c r="K671"/>
  <c r="K247"/>
  <c r="K619"/>
  <c r="K696"/>
  <c r="K615"/>
  <c r="K388"/>
  <c r="K339"/>
  <c r="K233"/>
  <c r="K780"/>
  <c r="K694"/>
  <c r="K516"/>
  <c r="K478"/>
  <c r="K459"/>
  <c r="K419"/>
  <c r="K183"/>
  <c r="K41"/>
  <c r="K254"/>
  <c r="K702"/>
  <c r="K742"/>
  <c r="K692"/>
  <c r="K609"/>
  <c r="K564"/>
  <c r="K407"/>
  <c r="K246"/>
  <c r="K203"/>
  <c r="K154"/>
  <c r="K116"/>
  <c r="K78"/>
  <c r="K47"/>
  <c r="K315"/>
  <c r="K464"/>
  <c r="K734"/>
  <c r="K14"/>
  <c r="K506"/>
  <c r="K604"/>
  <c r="K571"/>
  <c r="K530"/>
  <c r="K489"/>
  <c r="K338"/>
  <c r="K100"/>
  <c r="M282" i="7"/>
  <c r="M271"/>
  <c r="M272" s="1"/>
  <c r="M345"/>
  <c r="M333"/>
  <c r="M319"/>
  <c r="M320" s="1"/>
  <c r="M285"/>
  <c r="K59" i="9"/>
  <c r="K293"/>
  <c r="K367"/>
  <c r="K462"/>
  <c r="K536"/>
  <c r="K635"/>
  <c r="K86"/>
  <c r="K457"/>
  <c r="K605"/>
  <c r="K744"/>
  <c r="K655"/>
  <c r="K622"/>
  <c r="K593"/>
  <c r="K410"/>
  <c r="K363"/>
  <c r="K345"/>
  <c r="K328"/>
  <c r="K243"/>
  <c r="K148"/>
  <c r="K35"/>
  <c r="K788"/>
  <c r="K757"/>
  <c r="K727"/>
  <c r="K661"/>
  <c r="K526"/>
  <c r="K505"/>
  <c r="K485"/>
  <c r="K466"/>
  <c r="K446"/>
  <c r="K427"/>
  <c r="K306"/>
  <c r="K230"/>
  <c r="K135"/>
  <c r="K62"/>
  <c r="K281"/>
  <c r="K262"/>
  <c r="K48"/>
  <c r="K26"/>
  <c r="K768"/>
  <c r="K750"/>
  <c r="K722"/>
  <c r="K705"/>
  <c r="K678"/>
  <c r="K637"/>
  <c r="K588"/>
  <c r="K570"/>
  <c r="K554"/>
  <c r="K414"/>
  <c r="K396"/>
  <c r="K303"/>
  <c r="K234"/>
  <c r="K215"/>
  <c r="K175"/>
  <c r="K156"/>
  <c r="K137"/>
  <c r="K118"/>
  <c r="K99"/>
  <c r="K80"/>
  <c r="K60"/>
  <c r="K140"/>
  <c r="K286"/>
  <c r="K359"/>
  <c r="K435"/>
  <c r="K513"/>
  <c r="K720"/>
  <c r="K297"/>
  <c r="K447"/>
  <c r="K628"/>
  <c r="M9" i="7"/>
  <c r="M14"/>
  <c r="M18"/>
  <c r="M23"/>
  <c r="M28"/>
  <c r="M33"/>
  <c r="M34" s="1"/>
  <c r="M41"/>
  <c r="M42" s="1"/>
  <c r="M49"/>
  <c r="M50" s="1"/>
  <c r="M55"/>
  <c r="M56" s="1"/>
  <c r="M63"/>
  <c r="M64" s="1"/>
  <c r="M70"/>
  <c r="M75"/>
  <c r="M83"/>
  <c r="M91"/>
  <c r="M92" s="1"/>
  <c r="M99"/>
  <c r="M104"/>
  <c r="M109"/>
  <c r="M114"/>
  <c r="M121"/>
  <c r="M122" s="1"/>
  <c r="M130"/>
  <c r="M132" s="1"/>
  <c r="M134"/>
  <c r="M135" s="1"/>
  <c r="M140"/>
  <c r="M151"/>
  <c r="M154" s="1"/>
  <c r="M156"/>
  <c r="M158" s="1"/>
  <c r="M161"/>
  <c r="M170"/>
  <c r="M175"/>
  <c r="M178" s="1"/>
  <c r="M180"/>
  <c r="M183" s="1"/>
  <c r="M185"/>
  <c r="M191"/>
  <c r="M192" s="1"/>
  <c r="M197"/>
  <c r="M202"/>
  <c r="M204" s="1"/>
  <c r="M208"/>
  <c r="M214"/>
  <c r="M220"/>
  <c r="M221" s="1"/>
  <c r="M227"/>
  <c r="M229" s="1"/>
  <c r="M232"/>
  <c r="M238"/>
  <c r="M243"/>
  <c r="M247"/>
  <c r="M252"/>
  <c r="K748" i="9"/>
  <c r="K540"/>
  <c r="K522"/>
  <c r="K499"/>
  <c r="K299"/>
  <c r="K111"/>
  <c r="K68"/>
  <c r="K64"/>
  <c r="K54"/>
  <c r="K13"/>
  <c r="K15" s="1"/>
  <c r="O110"/>
  <c r="O114" s="1"/>
  <c r="M114"/>
  <c r="O337" i="4"/>
  <c r="Q337" s="1"/>
  <c r="M337"/>
  <c r="M339" s="1"/>
  <c r="O313"/>
  <c r="Q313" s="1"/>
  <c r="M313"/>
  <c r="M307"/>
  <c r="O307"/>
  <c r="Q307" s="1"/>
  <c r="O151"/>
  <c r="Q151" s="1"/>
  <c r="M151"/>
  <c r="O67"/>
  <c r="Q67" s="1"/>
  <c r="M67"/>
  <c r="M53"/>
  <c r="O53"/>
  <c r="Q53" s="1"/>
  <c r="I416" i="9"/>
  <c r="M413"/>
  <c r="O413" s="1"/>
  <c r="K413"/>
  <c r="M399"/>
  <c r="O399" s="1"/>
  <c r="K399"/>
  <c r="I300"/>
  <c r="M292"/>
  <c r="O292" s="1"/>
  <c r="O96" i="6"/>
  <c r="Q96" s="1"/>
  <c r="M96"/>
  <c r="M32"/>
  <c r="O32"/>
  <c r="Q32" s="1"/>
  <c r="Q21"/>
  <c r="O89" i="5"/>
  <c r="Q89" s="1"/>
  <c r="M89"/>
  <c r="O301" i="7"/>
  <c r="M301"/>
  <c r="Q13"/>
  <c r="O20"/>
  <c r="O332" i="4"/>
  <c r="Q332" s="1"/>
  <c r="M332"/>
  <c r="O312"/>
  <c r="Q312" s="1"/>
  <c r="M312"/>
  <c r="M301"/>
  <c r="M303" s="1"/>
  <c r="O301"/>
  <c r="Q301" s="1"/>
  <c r="M271"/>
  <c r="O271"/>
  <c r="Q271" s="1"/>
  <c r="M121"/>
  <c r="O121"/>
  <c r="Q121" s="1"/>
  <c r="M89"/>
  <c r="O89"/>
  <c r="Q89" s="1"/>
  <c r="M28"/>
  <c r="O28"/>
  <c r="Q28" s="1"/>
  <c r="M25"/>
  <c r="O25"/>
  <c r="Q25" s="1"/>
  <c r="M15"/>
  <c r="O15"/>
  <c r="Q15" s="1"/>
  <c r="K670" i="9"/>
  <c r="M670"/>
  <c r="O670" s="1"/>
  <c r="K641"/>
  <c r="I643"/>
  <c r="M641"/>
  <c r="O641" s="1"/>
  <c r="M634"/>
  <c r="O634" s="1"/>
  <c r="I638"/>
  <c r="K634"/>
  <c r="I631"/>
  <c r="K626"/>
  <c r="I543"/>
  <c r="K533"/>
  <c r="K386"/>
  <c r="M386"/>
  <c r="O386" s="1"/>
  <c r="O389" s="1"/>
  <c r="I389"/>
  <c r="I383"/>
  <c r="M381"/>
  <c r="O381" s="1"/>
  <c r="K381"/>
  <c r="M376"/>
  <c r="O376" s="1"/>
  <c r="K376"/>
  <c r="M284"/>
  <c r="O284" s="1"/>
  <c r="K284"/>
  <c r="I289"/>
  <c r="M280"/>
  <c r="K280"/>
  <c r="I279"/>
  <c r="K271"/>
  <c r="I263"/>
  <c r="K257"/>
  <c r="M257"/>
  <c r="I12"/>
  <c r="K9"/>
  <c r="M99" i="3"/>
  <c r="O99"/>
  <c r="M11"/>
  <c r="O11"/>
  <c r="Q7" i="7"/>
  <c r="Q12" s="1"/>
  <c r="O12"/>
  <c r="M310" i="4"/>
  <c r="O310"/>
  <c r="Q310" s="1"/>
  <c r="O259"/>
  <c r="Q259" s="1"/>
  <c r="Q260" s="1"/>
  <c r="M259"/>
  <c r="M260" s="1"/>
  <c r="M246"/>
  <c r="O246"/>
  <c r="Q246" s="1"/>
  <c r="M238"/>
  <c r="O238"/>
  <c r="Q238" s="1"/>
  <c r="M208"/>
  <c r="M209" s="1"/>
  <c r="O208"/>
  <c r="Q208" s="1"/>
  <c r="O194"/>
  <c r="Q194" s="1"/>
  <c r="M194"/>
  <c r="M179"/>
  <c r="O179"/>
  <c r="Q179" s="1"/>
  <c r="M169"/>
  <c r="O169"/>
  <c r="Q169" s="1"/>
  <c r="M139"/>
  <c r="O139"/>
  <c r="M118"/>
  <c r="O118"/>
  <c r="Q118" s="1"/>
  <c r="O97"/>
  <c r="Q97" s="1"/>
  <c r="M97"/>
  <c r="O75"/>
  <c r="Q75" s="1"/>
  <c r="M75"/>
  <c r="M72"/>
  <c r="O72"/>
  <c r="M68"/>
  <c r="O68"/>
  <c r="Q68" s="1"/>
  <c r="M97" i="2"/>
  <c r="M102" s="1"/>
  <c r="O97"/>
  <c r="O39"/>
  <c r="Q39" s="1"/>
  <c r="M39"/>
  <c r="M41" s="1"/>
  <c r="K460" i="9"/>
  <c r="I465"/>
  <c r="M460"/>
  <c r="O460" s="1"/>
  <c r="I458"/>
  <c r="K455"/>
  <c r="I448"/>
  <c r="M446"/>
  <c r="O446" s="1"/>
  <c r="M441"/>
  <c r="O441" s="1"/>
  <c r="O443" s="1"/>
  <c r="I443"/>
  <c r="K441"/>
  <c r="I437"/>
  <c r="M432"/>
  <c r="K432"/>
  <c r="K422"/>
  <c r="I426"/>
  <c r="M422"/>
  <c r="O422" s="1"/>
  <c r="O426" s="1"/>
  <c r="M417"/>
  <c r="M421" s="1"/>
  <c r="I421"/>
  <c r="I185"/>
  <c r="K177"/>
  <c r="M172"/>
  <c r="O172" s="1"/>
  <c r="O176" s="1"/>
  <c r="I176"/>
  <c r="K172"/>
  <c r="K167"/>
  <c r="M167"/>
  <c r="M171" s="1"/>
  <c r="I166"/>
  <c r="K162"/>
  <c r="M157"/>
  <c r="O157" s="1"/>
  <c r="K157"/>
  <c r="I161"/>
  <c r="K153"/>
  <c r="M153"/>
  <c r="O153" s="1"/>
  <c r="O161" s="1"/>
  <c r="M143"/>
  <c r="O143" s="1"/>
  <c r="K143"/>
  <c r="I146"/>
  <c r="M138"/>
  <c r="O138" s="1"/>
  <c r="K138"/>
  <c r="M128"/>
  <c r="K128"/>
  <c r="I130"/>
  <c r="K123"/>
  <c r="M123"/>
  <c r="O123" s="1"/>
  <c r="M119"/>
  <c r="O119" s="1"/>
  <c r="K119"/>
  <c r="K115"/>
  <c r="I125"/>
  <c r="M115"/>
  <c r="O115" s="1"/>
  <c r="O125" s="1"/>
  <c r="M105"/>
  <c r="O105" s="1"/>
  <c r="K105"/>
  <c r="M96"/>
  <c r="I101"/>
  <c r="K96"/>
  <c r="I95"/>
  <c r="M91"/>
  <c r="O91" s="1"/>
  <c r="K91"/>
  <c r="I88"/>
  <c r="M86"/>
  <c r="O86" s="1"/>
  <c r="O88" s="1"/>
  <c r="K77"/>
  <c r="I83"/>
  <c r="M77"/>
  <c r="O77" s="1"/>
  <c r="I75"/>
  <c r="M72"/>
  <c r="O72" s="1"/>
  <c r="K72"/>
  <c r="I69"/>
  <c r="K63"/>
  <c r="I61"/>
  <c r="M58"/>
  <c r="M61" s="1"/>
  <c r="O223" i="6"/>
  <c r="Q223" s="1"/>
  <c r="M223"/>
  <c r="M215"/>
  <c r="O215"/>
  <c r="Q215" s="1"/>
  <c r="M97"/>
  <c r="O97"/>
  <c r="Q97" s="1"/>
  <c r="O129" i="5"/>
  <c r="Q129" s="1"/>
  <c r="M129"/>
  <c r="M148" i="7"/>
  <c r="O148"/>
  <c r="Q148" s="1"/>
  <c r="O123"/>
  <c r="M123"/>
  <c r="M124" s="1"/>
  <c r="O97"/>
  <c r="M97"/>
  <c r="O85" i="2"/>
  <c r="Q85" s="1"/>
  <c r="K665" i="9"/>
  <c r="Q9" i="3"/>
  <c r="Q10" s="1"/>
  <c r="M470" i="9"/>
  <c r="I617"/>
  <c r="M717"/>
  <c r="O717" s="1"/>
  <c r="I15"/>
  <c r="Q20" i="7"/>
  <c r="O459" i="9"/>
  <c r="O245" i="4"/>
  <c r="Q245" s="1"/>
  <c r="M245"/>
  <c r="O224"/>
  <c r="Q224" s="1"/>
  <c r="M224"/>
  <c r="O168"/>
  <c r="Q168" s="1"/>
  <c r="M168"/>
  <c r="O91"/>
  <c r="Q91" s="1"/>
  <c r="M91"/>
  <c r="M92" s="1"/>
  <c r="M778" i="9"/>
  <c r="O778" s="1"/>
  <c r="K778"/>
  <c r="K408"/>
  <c r="M408"/>
  <c r="O408" s="1"/>
  <c r="I411"/>
  <c r="M404"/>
  <c r="I403"/>
  <c r="K395"/>
  <c r="M296"/>
  <c r="O296" s="1"/>
  <c r="K296"/>
  <c r="I20"/>
  <c r="K17"/>
  <c r="M213" i="3"/>
  <c r="O213"/>
  <c r="Q213" s="1"/>
  <c r="O67" i="5"/>
  <c r="Q67" s="1"/>
  <c r="M67"/>
  <c r="O304" i="7"/>
  <c r="M304"/>
  <c r="O33" i="8"/>
  <c r="O34" s="1"/>
  <c r="O36" i="9"/>
  <c r="M38"/>
  <c r="M320" i="4"/>
  <c r="O320"/>
  <c r="Q320" s="1"/>
  <c r="O306"/>
  <c r="Q306" s="1"/>
  <c r="M306"/>
  <c r="M243"/>
  <c r="O243"/>
  <c r="Q243" s="1"/>
  <c r="M65"/>
  <c r="O65"/>
  <c r="Q65" s="1"/>
  <c r="M105" i="2"/>
  <c r="M108" s="1"/>
  <c r="O105"/>
  <c r="Q105" s="1"/>
  <c r="M766" i="9"/>
  <c r="O766" s="1"/>
  <c r="K766"/>
  <c r="I719"/>
  <c r="M713"/>
  <c r="O713" s="1"/>
  <c r="K713"/>
  <c r="I667"/>
  <c r="M661"/>
  <c r="O661" s="1"/>
  <c r="I652"/>
  <c r="K650"/>
  <c r="M621"/>
  <c r="O621" s="1"/>
  <c r="I623"/>
  <c r="I394"/>
  <c r="M391"/>
  <c r="O391" s="1"/>
  <c r="K391"/>
  <c r="I378"/>
  <c r="K372"/>
  <c r="M266"/>
  <c r="O266" s="1"/>
  <c r="K266"/>
  <c r="I269"/>
  <c r="M261"/>
  <c r="O261" s="1"/>
  <c r="K261"/>
  <c r="O234" i="5"/>
  <c r="Q234" s="1"/>
  <c r="M234"/>
  <c r="O35"/>
  <c r="Q35" s="1"/>
  <c r="M35"/>
  <c r="O213" i="7"/>
  <c r="M213"/>
  <c r="Q210"/>
  <c r="Q211" s="1"/>
  <c r="O211"/>
  <c r="O167"/>
  <c r="O168" s="1"/>
  <c r="M167"/>
  <c r="O164"/>
  <c r="M164"/>
  <c r="M165" s="1"/>
  <c r="O44" i="8"/>
  <c r="O45" s="1"/>
  <c r="O55"/>
  <c r="O56" s="1"/>
  <c r="M56"/>
  <c r="O342" i="4"/>
  <c r="Q342" s="1"/>
  <c r="M342"/>
  <c r="O319"/>
  <c r="Q319" s="1"/>
  <c r="M319"/>
  <c r="O270"/>
  <c r="Q270" s="1"/>
  <c r="M270"/>
  <c r="O242"/>
  <c r="Q242" s="1"/>
  <c r="M242"/>
  <c r="O219"/>
  <c r="Q219" s="1"/>
  <c r="M219"/>
  <c r="M216"/>
  <c r="O216"/>
  <c r="Q216" s="1"/>
  <c r="M195"/>
  <c r="O195"/>
  <c r="Q195" s="1"/>
  <c r="O120"/>
  <c r="Q120" s="1"/>
  <c r="M120"/>
  <c r="O103"/>
  <c r="Q103" s="1"/>
  <c r="M103"/>
  <c r="O83"/>
  <c r="Q83" s="1"/>
  <c r="M83"/>
  <c r="M80"/>
  <c r="O80"/>
  <c r="Q80" s="1"/>
  <c r="M76"/>
  <c r="O76"/>
  <c r="Q76" s="1"/>
  <c r="O14"/>
  <c r="Q14" s="1"/>
  <c r="M14"/>
  <c r="M8"/>
  <c r="M11" s="1"/>
  <c r="O8"/>
  <c r="Q8" s="1"/>
  <c r="Q11" s="1"/>
  <c r="M256" i="2"/>
  <c r="O256"/>
  <c r="Q256" s="1"/>
  <c r="O220"/>
  <c r="Q220" s="1"/>
  <c r="M220"/>
  <c r="M28"/>
  <c r="M29" s="1"/>
  <c r="O28"/>
  <c r="Q28" s="1"/>
  <c r="M607" i="9"/>
  <c r="O607" s="1"/>
  <c r="K607"/>
  <c r="K591"/>
  <c r="M591"/>
  <c r="O591" s="1"/>
  <c r="I256"/>
  <c r="M253"/>
  <c r="O253" s="1"/>
  <c r="K253"/>
  <c r="K245"/>
  <c r="M245"/>
  <c r="O245" s="1"/>
  <c r="I242"/>
  <c r="K240"/>
  <c r="I237"/>
  <c r="M235"/>
  <c r="O235" s="1"/>
  <c r="I232"/>
  <c r="M226"/>
  <c r="O226" s="1"/>
  <c r="M221"/>
  <c r="M224" s="1"/>
  <c r="K221"/>
  <c r="I218"/>
  <c r="M216"/>
  <c r="O216" s="1"/>
  <c r="O218" s="1"/>
  <c r="K210"/>
  <c r="K211" s="1"/>
  <c r="M210"/>
  <c r="M211" s="1"/>
  <c r="I211"/>
  <c r="I209"/>
  <c r="K205"/>
  <c r="M205"/>
  <c r="O205" s="1"/>
  <c r="O209" s="1"/>
  <c r="O284" i="6"/>
  <c r="Q284" s="1"/>
  <c r="M284"/>
  <c r="M224"/>
  <c r="O224"/>
  <c r="Q224" s="1"/>
  <c r="O114"/>
  <c r="Q114" s="1"/>
  <c r="M114"/>
  <c r="O169" i="5"/>
  <c r="Q169" s="1"/>
  <c r="M169"/>
  <c r="Q164"/>
  <c r="O154" i="7"/>
  <c r="Q151"/>
  <c r="Q154" s="1"/>
  <c r="O149"/>
  <c r="Q149" s="1"/>
  <c r="M149"/>
  <c r="O95" i="9"/>
  <c r="O334" i="4"/>
  <c r="Q334" s="1"/>
  <c r="Q339" s="1"/>
  <c r="O221" i="2"/>
  <c r="Q221" s="1"/>
  <c r="K288" i="9"/>
  <c r="K292"/>
  <c r="I767"/>
  <c r="I656"/>
  <c r="M650"/>
  <c r="O650" s="1"/>
  <c r="O652" s="1"/>
  <c r="I777"/>
  <c r="Q158" i="7"/>
  <c r="M182" i="4"/>
  <c r="O182"/>
  <c r="Q182" s="1"/>
  <c r="M173"/>
  <c r="O173"/>
  <c r="Q173" s="1"/>
  <c r="M164"/>
  <c r="O164"/>
  <c r="Q164" s="1"/>
  <c r="M161"/>
  <c r="O161"/>
  <c r="Q161" s="1"/>
  <c r="M130"/>
  <c r="O130"/>
  <c r="Q130" s="1"/>
  <c r="Q134" s="1"/>
  <c r="M113"/>
  <c r="O113"/>
  <c r="Q113" s="1"/>
  <c r="O213" i="6"/>
  <c r="Q213" s="1"/>
  <c r="M213"/>
  <c r="M120"/>
  <c r="O120"/>
  <c r="Q120" s="1"/>
  <c r="O259" i="3"/>
  <c r="Q259" s="1"/>
  <c r="M259"/>
  <c r="M155"/>
  <c r="O155"/>
  <c r="Q155" s="1"/>
  <c r="M122"/>
  <c r="O122"/>
  <c r="Q122" s="1"/>
  <c r="M67"/>
  <c r="O67"/>
  <c r="Q67" s="1"/>
  <c r="Q47"/>
  <c r="Q48" s="1"/>
  <c r="O48"/>
  <c r="O26"/>
  <c r="Q26" s="1"/>
  <c r="M26"/>
  <c r="O233" i="5"/>
  <c r="Q233" s="1"/>
  <c r="M233"/>
  <c r="M94"/>
  <c r="O94"/>
  <c r="O66"/>
  <c r="Q66" s="1"/>
  <c r="M66"/>
  <c r="M282" i="4"/>
  <c r="O282"/>
  <c r="Q282" s="1"/>
  <c r="M279"/>
  <c r="O279"/>
  <c r="Q279" s="1"/>
  <c r="M231"/>
  <c r="O231"/>
  <c r="Q231" s="1"/>
  <c r="Q233" s="1"/>
  <c r="M211"/>
  <c r="O211"/>
  <c r="Q211" s="1"/>
  <c r="M202"/>
  <c r="O202"/>
  <c r="Q202" s="1"/>
  <c r="M176"/>
  <c r="O176"/>
  <c r="Q176" s="1"/>
  <c r="M145"/>
  <c r="O145"/>
  <c r="Q145" s="1"/>
  <c r="M142"/>
  <c r="O142"/>
  <c r="Q142" s="1"/>
  <c r="M62"/>
  <c r="O62"/>
  <c r="Q62" s="1"/>
  <c r="M58"/>
  <c r="O58"/>
  <c r="Q58" s="1"/>
  <c r="M50"/>
  <c r="O50"/>
  <c r="Q50" s="1"/>
  <c r="M47"/>
  <c r="O47"/>
  <c r="Q47" s="1"/>
  <c r="M22"/>
  <c r="O22"/>
  <c r="Q22" s="1"/>
  <c r="M267" i="6"/>
  <c r="O267"/>
  <c r="Q267" s="1"/>
  <c r="M253"/>
  <c r="O253"/>
  <c r="Q253" s="1"/>
  <c r="M237"/>
  <c r="O237"/>
  <c r="Q237" s="1"/>
  <c r="M233"/>
  <c r="O233"/>
  <c r="Q233" s="1"/>
  <c r="M200"/>
  <c r="O200"/>
  <c r="Q200" s="1"/>
  <c r="O148"/>
  <c r="Q148" s="1"/>
  <c r="Q152" s="1"/>
  <c r="M148"/>
  <c r="M132"/>
  <c r="O132"/>
  <c r="Q132" s="1"/>
  <c r="O119"/>
  <c r="Q119" s="1"/>
  <c r="M119"/>
  <c r="M117"/>
  <c r="O117"/>
  <c r="Q117" s="1"/>
  <c r="M82"/>
  <c r="O82"/>
  <c r="Q82" s="1"/>
  <c r="M79"/>
  <c r="O79"/>
  <c r="Q79" s="1"/>
  <c r="O66"/>
  <c r="Q66" s="1"/>
  <c r="M66"/>
  <c r="M60"/>
  <c r="O60"/>
  <c r="Q60" s="1"/>
  <c r="M45"/>
  <c r="O45"/>
  <c r="Q45" s="1"/>
  <c r="M283" i="3"/>
  <c r="M286" s="1"/>
  <c r="O283"/>
  <c r="Q283" s="1"/>
  <c r="M278"/>
  <c r="O278"/>
  <c r="Q278" s="1"/>
  <c r="M232"/>
  <c r="O232"/>
  <c r="Q232" s="1"/>
  <c r="M226"/>
  <c r="O226"/>
  <c r="Q226" s="1"/>
  <c r="M211"/>
  <c r="O211"/>
  <c r="O187"/>
  <c r="M187"/>
  <c r="M135"/>
  <c r="O135"/>
  <c r="Q135" s="1"/>
  <c r="Q138" s="1"/>
  <c r="O121"/>
  <c r="Q121" s="1"/>
  <c r="M121"/>
  <c r="O71"/>
  <c r="Q71" s="1"/>
  <c r="M71"/>
  <c r="O41"/>
  <c r="Q41" s="1"/>
  <c r="M41"/>
  <c r="O199" i="5"/>
  <c r="Q199" s="1"/>
  <c r="M199"/>
  <c r="O195"/>
  <c r="Q195" s="1"/>
  <c r="M195"/>
  <c r="O178"/>
  <c r="Q178" s="1"/>
  <c r="M178"/>
  <c r="O173"/>
  <c r="Q173" s="1"/>
  <c r="M173"/>
  <c r="O92"/>
  <c r="Q92" s="1"/>
  <c r="M92"/>
  <c r="O83"/>
  <c r="Q83" s="1"/>
  <c r="M83"/>
  <c r="O71"/>
  <c r="M71"/>
  <c r="O46"/>
  <c r="Q46" s="1"/>
  <c r="M46"/>
  <c r="O43"/>
  <c r="Q43" s="1"/>
  <c r="M43"/>
  <c r="O38"/>
  <c r="Q38" s="1"/>
  <c r="M38"/>
  <c r="O34" i="7"/>
  <c r="Q33"/>
  <c r="Q34" s="1"/>
  <c r="M325"/>
  <c r="M326" s="1"/>
  <c r="M284"/>
  <c r="M310"/>
  <c r="M311" s="1"/>
  <c r="M335"/>
  <c r="M337" s="1"/>
  <c r="O51" i="2"/>
  <c r="Q51" s="1"/>
  <c r="O77"/>
  <c r="Q77" s="1"/>
  <c r="O183"/>
  <c r="Q183" s="1"/>
  <c r="O76"/>
  <c r="Q76" s="1"/>
  <c r="O177"/>
  <c r="Q177" s="1"/>
  <c r="M294" i="7"/>
  <c r="M300"/>
  <c r="M302" s="1"/>
  <c r="K28" i="9"/>
  <c r="K314"/>
  <c r="K349"/>
  <c r="K390"/>
  <c r="K442"/>
  <c r="K482"/>
  <c r="K520"/>
  <c r="K553"/>
  <c r="K624"/>
  <c r="K756"/>
  <c r="K344"/>
  <c r="K438"/>
  <c r="K515"/>
  <c r="K562"/>
  <c r="K684"/>
  <c r="K764"/>
  <c r="K709"/>
  <c r="K663"/>
  <c r="K642"/>
  <c r="K627"/>
  <c r="K618"/>
  <c r="K598"/>
  <c r="K599" s="1"/>
  <c r="K550"/>
  <c r="K393"/>
  <c r="K384"/>
  <c r="K368"/>
  <c r="K350"/>
  <c r="K341"/>
  <c r="K332"/>
  <c r="K323"/>
  <c r="K308"/>
  <c r="K214"/>
  <c r="K10"/>
  <c r="K701"/>
  <c r="K782"/>
  <c r="K773"/>
  <c r="K738"/>
  <c r="K730"/>
  <c r="K707"/>
  <c r="K669"/>
  <c r="K557"/>
  <c r="K519"/>
  <c r="K509"/>
  <c r="K500"/>
  <c r="K502" s="1"/>
  <c r="K490"/>
  <c r="K480"/>
  <c r="K471"/>
  <c r="K461"/>
  <c r="K451"/>
  <c r="K287"/>
  <c r="K255"/>
  <c r="K204"/>
  <c r="K155"/>
  <c r="K117"/>
  <c r="K79"/>
  <c r="K49"/>
  <c r="K51" s="1"/>
  <c r="K285"/>
  <c r="K276"/>
  <c r="K267"/>
  <c r="K258"/>
  <c r="K212"/>
  <c r="K213" s="1"/>
  <c r="K43"/>
  <c r="K31"/>
  <c r="K8"/>
  <c r="K774"/>
  <c r="K761"/>
  <c r="K752"/>
  <c r="K747"/>
  <c r="K724"/>
  <c r="K708"/>
  <c r="K693"/>
  <c r="K683"/>
  <c r="K675"/>
  <c r="K646"/>
  <c r="K611"/>
  <c r="K602"/>
  <c r="K584"/>
  <c r="K574"/>
  <c r="K566"/>
  <c r="K558"/>
  <c r="K549"/>
  <c r="K527"/>
  <c r="K409"/>
  <c r="K400"/>
  <c r="K375"/>
  <c r="K307"/>
  <c r="K248"/>
  <c r="K239"/>
  <c r="K229"/>
  <c r="K220"/>
  <c r="K207"/>
  <c r="K198"/>
  <c r="K178"/>
  <c r="K168"/>
  <c r="K158"/>
  <c r="K149"/>
  <c r="K139"/>
  <c r="K129"/>
  <c r="K120"/>
  <c r="K102"/>
  <c r="K92"/>
  <c r="K82"/>
  <c r="K53"/>
  <c r="K103"/>
  <c r="K179"/>
  <c r="K251"/>
  <c r="K310"/>
  <c r="K342"/>
  <c r="K494"/>
  <c r="K704"/>
  <c r="K789"/>
  <c r="K651"/>
  <c r="K21"/>
  <c r="K318"/>
  <c r="K415"/>
  <c r="K486"/>
  <c r="K577"/>
  <c r="K781"/>
  <c r="K7"/>
  <c r="K192"/>
  <c r="O10" i="8"/>
  <c r="K41"/>
  <c r="M49"/>
  <c r="M8" i="7"/>
  <c r="M80"/>
  <c r="M81" s="1"/>
  <c r="M138"/>
  <c r="M185" i="9"/>
  <c r="M102"/>
  <c r="M64"/>
  <c r="O64" s="1"/>
  <c r="M50"/>
  <c r="O50" s="1"/>
  <c r="M443"/>
  <c r="M487"/>
  <c r="M490"/>
  <c r="M511"/>
  <c r="M531"/>
  <c r="M321"/>
  <c r="O321" s="1"/>
  <c r="M346"/>
  <c r="O346" s="1"/>
  <c r="O348" s="1"/>
  <c r="M45"/>
  <c r="O45" s="1"/>
  <c r="I697"/>
  <c r="Q161" i="6"/>
  <c r="Q167" s="1"/>
  <c r="O231"/>
  <c r="M604" i="9"/>
  <c r="O604" s="1"/>
  <c r="O275" i="4"/>
  <c r="Q275" s="1"/>
  <c r="O300"/>
  <c r="Q300" s="1"/>
  <c r="M343"/>
  <c r="M329"/>
  <c r="M226"/>
  <c r="M181"/>
  <c r="M172"/>
  <c r="M160"/>
  <c r="O159"/>
  <c r="O165" s="1"/>
  <c r="M129"/>
  <c r="M125"/>
  <c r="M112"/>
  <c r="M107"/>
  <c r="M18"/>
  <c r="M185" i="2"/>
  <c r="M182"/>
  <c r="K783" i="9"/>
  <c r="M748"/>
  <c r="O748" s="1"/>
  <c r="K710"/>
  <c r="I589"/>
  <c r="I523"/>
  <c r="M313"/>
  <c r="O313" s="1"/>
  <c r="I311"/>
  <c r="K112"/>
  <c r="O247" i="6"/>
  <c r="Q247" s="1"/>
  <c r="M246"/>
  <c r="M212"/>
  <c r="M208"/>
  <c r="M211" s="1"/>
  <c r="O198"/>
  <c r="Q198" s="1"/>
  <c r="M290" i="3"/>
  <c r="M208"/>
  <c r="M183"/>
  <c r="M178"/>
  <c r="M154"/>
  <c r="M112"/>
  <c r="O66"/>
  <c r="Q66" s="1"/>
  <c r="M65"/>
  <c r="M55"/>
  <c r="Q65" i="7"/>
  <c r="Q66" s="1"/>
  <c r="M200" i="4"/>
  <c r="O200"/>
  <c r="Q200" s="1"/>
  <c r="M155"/>
  <c r="M158" s="1"/>
  <c r="O155"/>
  <c r="O158" s="1"/>
  <c r="M126"/>
  <c r="O126"/>
  <c r="Q126" s="1"/>
  <c r="M117"/>
  <c r="O117"/>
  <c r="Q117" s="1"/>
  <c r="M55"/>
  <c r="O55"/>
  <c r="Q55" s="1"/>
  <c r="M19"/>
  <c r="O19"/>
  <c r="Q19" s="1"/>
  <c r="M226" i="6"/>
  <c r="O226"/>
  <c r="Q226" s="1"/>
  <c r="M143"/>
  <c r="O143"/>
  <c r="Q143" s="1"/>
  <c r="M67"/>
  <c r="O67"/>
  <c r="Q67" s="1"/>
  <c r="O26"/>
  <c r="Q26" s="1"/>
  <c r="M26"/>
  <c r="O16"/>
  <c r="Q16" s="1"/>
  <c r="M16"/>
  <c r="M307" i="3"/>
  <c r="M308" s="1"/>
  <c r="O307"/>
  <c r="Q307" s="1"/>
  <c r="M227"/>
  <c r="O227"/>
  <c r="Q227" s="1"/>
  <c r="Q230" s="1"/>
  <c r="O212"/>
  <c r="Q212" s="1"/>
  <c r="M212"/>
  <c r="M209"/>
  <c r="O209"/>
  <c r="Q209" s="1"/>
  <c r="M188"/>
  <c r="O188"/>
  <c r="Q188" s="1"/>
  <c r="M184"/>
  <c r="O184"/>
  <c r="Q184" s="1"/>
  <c r="O157"/>
  <c r="Q157" s="1"/>
  <c r="M157"/>
  <c r="M72"/>
  <c r="O72"/>
  <c r="Q72" s="1"/>
  <c r="Q73" s="1"/>
  <c r="O56"/>
  <c r="Q56" s="1"/>
  <c r="M56"/>
  <c r="O200" i="5"/>
  <c r="Q200" s="1"/>
  <c r="M200"/>
  <c r="O122"/>
  <c r="Q122" s="1"/>
  <c r="M122"/>
  <c r="M126" s="1"/>
  <c r="O84"/>
  <c r="Q84" s="1"/>
  <c r="M84"/>
  <c r="M85" s="1"/>
  <c r="O289" i="7"/>
  <c r="M289"/>
  <c r="M290" s="1"/>
  <c r="M268" i="4"/>
  <c r="O268"/>
  <c r="Q268" s="1"/>
  <c r="M251"/>
  <c r="M253" s="1"/>
  <c r="O251"/>
  <c r="Q251" s="1"/>
  <c r="M236"/>
  <c r="O236"/>
  <c r="Q236" s="1"/>
  <c r="M213"/>
  <c r="O213"/>
  <c r="Q213" s="1"/>
  <c r="M149"/>
  <c r="M152" s="1"/>
  <c r="O149"/>
  <c r="Q149" s="1"/>
  <c r="M101"/>
  <c r="O101"/>
  <c r="Q101" s="1"/>
  <c r="M41"/>
  <c r="O41"/>
  <c r="Q41" s="1"/>
  <c r="M33"/>
  <c r="O33"/>
  <c r="Q33" s="1"/>
  <c r="M282" i="6"/>
  <c r="O282"/>
  <c r="Q282" s="1"/>
  <c r="M279"/>
  <c r="O279"/>
  <c r="Q279" s="1"/>
  <c r="M274"/>
  <c r="O274"/>
  <c r="Q274" s="1"/>
  <c r="M172"/>
  <c r="O172"/>
  <c r="Q172" s="1"/>
  <c r="M116"/>
  <c r="O116"/>
  <c r="M111"/>
  <c r="O111"/>
  <c r="Q111" s="1"/>
  <c r="M106"/>
  <c r="O106"/>
  <c r="Q106" s="1"/>
  <c r="M84"/>
  <c r="O84"/>
  <c r="Q84" s="1"/>
  <c r="O59"/>
  <c r="M59"/>
  <c r="M61" s="1"/>
  <c r="M64" s="1"/>
  <c r="M57"/>
  <c r="O57"/>
  <c r="Q57" s="1"/>
  <c r="O43"/>
  <c r="Q43" s="1"/>
  <c r="M43"/>
  <c r="M29"/>
  <c r="O29"/>
  <c r="Q29" s="1"/>
  <c r="O22"/>
  <c r="Q22" s="1"/>
  <c r="M22"/>
  <c r="O10"/>
  <c r="Q10" s="1"/>
  <c r="M10"/>
  <c r="M319" i="3"/>
  <c r="O319"/>
  <c r="O280"/>
  <c r="Q280" s="1"/>
  <c r="M280"/>
  <c r="M277"/>
  <c r="O277"/>
  <c r="Q277" s="1"/>
  <c r="M267"/>
  <c r="O267"/>
  <c r="Q267" s="1"/>
  <c r="O12"/>
  <c r="Q12" s="1"/>
  <c r="M12"/>
  <c r="O220" i="5"/>
  <c r="Q220" s="1"/>
  <c r="M220"/>
  <c r="O194"/>
  <c r="M194"/>
  <c r="O185"/>
  <c r="M185"/>
  <c r="M186" s="1"/>
  <c r="O172"/>
  <c r="Q172" s="1"/>
  <c r="M172"/>
  <c r="O170"/>
  <c r="Q170" s="1"/>
  <c r="M170"/>
  <c r="O147"/>
  <c r="Q147" s="1"/>
  <c r="M147"/>
  <c r="O90"/>
  <c r="Q90" s="1"/>
  <c r="M90"/>
  <c r="O69"/>
  <c r="Q69" s="1"/>
  <c r="M69"/>
  <c r="O37"/>
  <c r="Q37" s="1"/>
  <c r="M37"/>
  <c r="O25"/>
  <c r="Q25" s="1"/>
  <c r="M25"/>
  <c r="O332" i="7"/>
  <c r="M332"/>
  <c r="M334" s="1"/>
  <c r="M219"/>
  <c r="M237" i="9"/>
  <c r="M201"/>
  <c r="M151"/>
  <c r="I613"/>
  <c r="O42" i="2"/>
  <c r="Q42" s="1"/>
  <c r="O92"/>
  <c r="Q92" s="1"/>
  <c r="O32" i="7"/>
  <c r="K238" i="9"/>
  <c r="K304"/>
  <c r="K340"/>
  <c r="K380"/>
  <c r="K433"/>
  <c r="K472"/>
  <c r="K510"/>
  <c r="K614"/>
  <c r="K647"/>
  <c r="K746"/>
  <c r="K664"/>
  <c r="K19"/>
  <c r="Q289" i="6"/>
  <c r="K326" i="9"/>
  <c r="K418"/>
  <c r="K496"/>
  <c r="K542"/>
  <c r="K654"/>
  <c r="K770"/>
  <c r="K680"/>
  <c r="K653"/>
  <c r="K629"/>
  <c r="K620"/>
  <c r="K601"/>
  <c r="K559"/>
  <c r="K401"/>
  <c r="K361"/>
  <c r="K352"/>
  <c r="K343"/>
  <c r="K334"/>
  <c r="K316"/>
  <c r="K223"/>
  <c r="K25"/>
  <c r="K187"/>
  <c r="K786"/>
  <c r="K743"/>
  <c r="K731"/>
  <c r="K715"/>
  <c r="K677"/>
  <c r="K565"/>
  <c r="K521"/>
  <c r="K512"/>
  <c r="K503"/>
  <c r="K493"/>
  <c r="K483"/>
  <c r="K473"/>
  <c r="K463"/>
  <c r="K454"/>
  <c r="K458" s="1"/>
  <c r="K444"/>
  <c r="K434"/>
  <c r="K424"/>
  <c r="K426" s="1"/>
  <c r="K298"/>
  <c r="K290"/>
  <c r="K264"/>
  <c r="K164"/>
  <c r="K126"/>
  <c r="K89"/>
  <c r="K52"/>
  <c r="K23"/>
  <c r="K278"/>
  <c r="K270"/>
  <c r="K260"/>
  <c r="K250"/>
  <c r="K34"/>
  <c r="K38" s="1"/>
  <c r="K24"/>
  <c r="K762"/>
  <c r="K753"/>
  <c r="K740"/>
  <c r="K721"/>
  <c r="K711"/>
  <c r="K695"/>
  <c r="K686"/>
  <c r="K649"/>
  <c r="K636"/>
  <c r="K586"/>
  <c r="K576"/>
  <c r="K569"/>
  <c r="K561"/>
  <c r="K552"/>
  <c r="K529"/>
  <c r="K412"/>
  <c r="K402"/>
  <c r="K309"/>
  <c r="K301"/>
  <c r="K241"/>
  <c r="K231"/>
  <c r="K222"/>
  <c r="K180"/>
  <c r="K170"/>
  <c r="K160"/>
  <c r="K152"/>
  <c r="K142"/>
  <c r="K146" s="1"/>
  <c r="K132"/>
  <c r="K122"/>
  <c r="K113"/>
  <c r="K104"/>
  <c r="K94"/>
  <c r="K85"/>
  <c r="K76"/>
  <c r="K65"/>
  <c r="K69" s="1"/>
  <c r="K55"/>
  <c r="K84"/>
  <c r="K159"/>
  <c r="K295"/>
  <c r="K333"/>
  <c r="K369"/>
  <c r="K445"/>
  <c r="K484"/>
  <c r="K555"/>
  <c r="K682"/>
  <c r="K659"/>
  <c r="K193"/>
  <c r="K228"/>
  <c r="K312"/>
  <c r="K385"/>
  <c r="K467"/>
  <c r="K544"/>
  <c r="K668"/>
  <c r="K195"/>
  <c r="O42" i="8"/>
  <c r="O43" s="1"/>
  <c r="O81" i="7"/>
  <c r="M35" i="8"/>
  <c r="M36" s="1"/>
  <c r="O191" i="4"/>
  <c r="M79" i="7"/>
  <c r="M250"/>
  <c r="O370" i="9"/>
  <c r="K188"/>
  <c r="M311"/>
  <c r="M57"/>
  <c r="M350"/>
  <c r="O350" s="1"/>
  <c r="O360" s="1"/>
  <c r="O383"/>
  <c r="Q229" i="6"/>
  <c r="Q231" s="1"/>
  <c r="O274" i="4"/>
  <c r="Q274" s="1"/>
  <c r="O299"/>
  <c r="O303" s="1"/>
  <c r="M326"/>
  <c r="M327" s="1"/>
  <c r="M294"/>
  <c r="M297" s="1"/>
  <c r="M281"/>
  <c r="M230"/>
  <c r="M186"/>
  <c r="M189" s="1"/>
  <c r="M175"/>
  <c r="M144"/>
  <c r="M132"/>
  <c r="M61"/>
  <c r="M46"/>
  <c r="M21"/>
  <c r="K785" i="9"/>
  <c r="K791" s="1"/>
  <c r="I739"/>
  <c r="K674"/>
  <c r="K539"/>
  <c r="K302"/>
  <c r="K291"/>
  <c r="K199"/>
  <c r="K56"/>
  <c r="K30"/>
  <c r="M271" i="6"/>
  <c r="M266"/>
  <c r="M257"/>
  <c r="M236"/>
  <c r="M181"/>
  <c r="O170"/>
  <c r="Q170" s="1"/>
  <c r="M169"/>
  <c r="O168"/>
  <c r="Q168" s="1"/>
  <c r="M134" i="3"/>
  <c r="M242" i="6"/>
  <c r="M248" s="1"/>
  <c r="O242"/>
  <c r="M158"/>
  <c r="O158"/>
  <c r="Q158" s="1"/>
  <c r="M140"/>
  <c r="M145" s="1"/>
  <c r="O140"/>
  <c r="Q140" s="1"/>
  <c r="M129"/>
  <c r="O129"/>
  <c r="Q129" s="1"/>
  <c r="Q130" s="1"/>
  <c r="M103"/>
  <c r="O103"/>
  <c r="Q103" s="1"/>
  <c r="M93"/>
  <c r="O93"/>
  <c r="Q93" s="1"/>
  <c r="M80"/>
  <c r="O80"/>
  <c r="Q80" s="1"/>
  <c r="M76"/>
  <c r="M78" s="1"/>
  <c r="O76"/>
  <c r="M52"/>
  <c r="O52"/>
  <c r="Q52" s="1"/>
  <c r="M315" i="3"/>
  <c r="O315"/>
  <c r="Q315" s="1"/>
  <c r="Q318" s="1"/>
  <c r="M287"/>
  <c r="M291" s="1"/>
  <c r="O287"/>
  <c r="M274"/>
  <c r="M276" s="1"/>
  <c r="O274"/>
  <c r="M236"/>
  <c r="O236"/>
  <c r="M223"/>
  <c r="O223"/>
  <c r="Q223" s="1"/>
  <c r="M198"/>
  <c r="M200" s="1"/>
  <c r="O198"/>
  <c r="Q198" s="1"/>
  <c r="M192"/>
  <c r="O192"/>
  <c r="M176"/>
  <c r="M179" s="1"/>
  <c r="O176"/>
  <c r="Q176" s="1"/>
  <c r="M151"/>
  <c r="M153" s="1"/>
  <c r="O151"/>
  <c r="M131"/>
  <c r="M133" s="1"/>
  <c r="O131"/>
  <c r="Q131" s="1"/>
  <c r="M110"/>
  <c r="O110"/>
  <c r="Q110" s="1"/>
  <c r="M84"/>
  <c r="M88" s="1"/>
  <c r="O84"/>
  <c r="Q84" s="1"/>
  <c r="Q88" s="1"/>
  <c r="O27"/>
  <c r="Q27" s="1"/>
  <c r="M27"/>
  <c r="O211" i="5"/>
  <c r="Q211" s="1"/>
  <c r="M211"/>
  <c r="O179"/>
  <c r="Q179" s="1"/>
  <c r="M179"/>
  <c r="O157"/>
  <c r="M157"/>
  <c r="O144"/>
  <c r="M144"/>
  <c r="M146" s="1"/>
  <c r="O32"/>
  <c r="Q32" s="1"/>
  <c r="M32"/>
  <c r="O29"/>
  <c r="Q29" s="1"/>
  <c r="M29"/>
  <c r="O23"/>
  <c r="Q23" s="1"/>
  <c r="M23"/>
  <c r="O18"/>
  <c r="Q18" s="1"/>
  <c r="M18"/>
  <c r="Q275" i="7"/>
  <c r="Q276" s="1"/>
  <c r="O276"/>
  <c r="O273"/>
  <c r="M273"/>
  <c r="M274" s="1"/>
  <c r="G276"/>
  <c r="G278"/>
  <c r="O120"/>
  <c r="Q119"/>
  <c r="Q120" s="1"/>
  <c r="Q85"/>
  <c r="Q86" s="1"/>
  <c r="O86"/>
  <c r="O42"/>
  <c r="Q41"/>
  <c r="Q42" s="1"/>
  <c r="O316" i="4"/>
  <c r="Q316" s="1"/>
  <c r="Q321" s="1"/>
  <c r="O248"/>
  <c r="Q248" s="1"/>
  <c r="M166"/>
  <c r="O38"/>
  <c r="Q38" s="1"/>
  <c r="M30"/>
  <c r="M37" s="1"/>
  <c r="M263" i="6"/>
  <c r="O254"/>
  <c r="Q254" s="1"/>
  <c r="O243"/>
  <c r="Q243" s="1"/>
  <c r="O227"/>
  <c r="Q227" s="1"/>
  <c r="O219"/>
  <c r="Q219" s="1"/>
  <c r="M218"/>
  <c r="M221" s="1"/>
  <c r="M202"/>
  <c r="M204" s="1"/>
  <c r="O196"/>
  <c r="Q196" s="1"/>
  <c r="O175"/>
  <c r="Q175" s="1"/>
  <c r="M173"/>
  <c r="M154"/>
  <c r="M125"/>
  <c r="O124"/>
  <c r="Q124" s="1"/>
  <c r="M69"/>
  <c r="M48"/>
  <c r="M36"/>
  <c r="M321" i="3"/>
  <c r="M322" s="1"/>
  <c r="M310"/>
  <c r="M303"/>
  <c r="M253"/>
  <c r="M244"/>
  <c r="M245" s="1"/>
  <c r="M217"/>
  <c r="M204"/>
  <c r="M172"/>
  <c r="M146"/>
  <c r="M126"/>
  <c r="M102"/>
  <c r="O82"/>
  <c r="Q82" s="1"/>
  <c r="Q83" s="1"/>
  <c r="M208" i="5"/>
  <c r="M207"/>
  <c r="Q193" i="7"/>
  <c r="Q194" s="1"/>
  <c r="M155" i="6"/>
  <c r="O155"/>
  <c r="Q155" s="1"/>
  <c r="M135"/>
  <c r="O135"/>
  <c r="Q135" s="1"/>
  <c r="M126"/>
  <c r="O126"/>
  <c r="Q126" s="1"/>
  <c r="M101"/>
  <c r="O101"/>
  <c r="Q101" s="1"/>
  <c r="M87"/>
  <c r="O87"/>
  <c r="Q87" s="1"/>
  <c r="M70"/>
  <c r="O70"/>
  <c r="Q70" s="1"/>
  <c r="M49"/>
  <c r="O49"/>
  <c r="Q49" s="1"/>
  <c r="M37"/>
  <c r="O37"/>
  <c r="M6"/>
  <c r="O6"/>
  <c r="Q6" s="1"/>
  <c r="M311" i="3"/>
  <c r="O311"/>
  <c r="Q311" s="1"/>
  <c r="M270"/>
  <c r="M271" s="1"/>
  <c r="O270"/>
  <c r="Q270" s="1"/>
  <c r="M266"/>
  <c r="O266"/>
  <c r="Q266" s="1"/>
  <c r="M254"/>
  <c r="O254"/>
  <c r="Q254" s="1"/>
  <c r="Q255" s="1"/>
  <c r="M247"/>
  <c r="O247"/>
  <c r="Q247" s="1"/>
  <c r="M237"/>
  <c r="O237"/>
  <c r="Q237" s="1"/>
  <c r="M218"/>
  <c r="O218"/>
  <c r="Q218" s="1"/>
  <c r="M193"/>
  <c r="O193"/>
  <c r="Q193" s="1"/>
  <c r="M173"/>
  <c r="O173"/>
  <c r="Q173" s="1"/>
  <c r="M147"/>
  <c r="O147"/>
  <c r="Q147" s="1"/>
  <c r="Q148" s="1"/>
  <c r="M139"/>
  <c r="O139"/>
  <c r="Q139" s="1"/>
  <c r="Q143" s="1"/>
  <c r="M127"/>
  <c r="O127"/>
  <c r="Q127" s="1"/>
  <c r="M105"/>
  <c r="M108" s="1"/>
  <c r="O105"/>
  <c r="Q105" s="1"/>
  <c r="O45"/>
  <c r="M45"/>
  <c r="M46" s="1"/>
  <c r="O237" i="5"/>
  <c r="Q237" s="1"/>
  <c r="M237"/>
  <c r="O209"/>
  <c r="Q209" s="1"/>
  <c r="M209"/>
  <c r="O158"/>
  <c r="Q158" s="1"/>
  <c r="M158"/>
  <c r="O128"/>
  <c r="Q128" s="1"/>
  <c r="M128"/>
  <c r="O8"/>
  <c r="Q8" s="1"/>
  <c r="M8"/>
  <c r="Q91" i="7"/>
  <c r="Q92" s="1"/>
  <c r="O92"/>
  <c r="O54"/>
  <c r="Q53"/>
  <c r="Q54" s="1"/>
  <c r="M83" i="3"/>
  <c r="O62"/>
  <c r="Q62" s="1"/>
  <c r="M62"/>
  <c r="O50"/>
  <c r="Q50" s="1"/>
  <c r="M50"/>
  <c r="O37"/>
  <c r="Q37" s="1"/>
  <c r="M37"/>
  <c r="O229" i="5"/>
  <c r="Q229" s="1"/>
  <c r="M229"/>
  <c r="O214"/>
  <c r="Q214" s="1"/>
  <c r="M214"/>
  <c r="O191"/>
  <c r="Q191" s="1"/>
  <c r="M191"/>
  <c r="O165"/>
  <c r="Q165" s="1"/>
  <c r="M165"/>
  <c r="M166" s="1"/>
  <c r="O140"/>
  <c r="Q140" s="1"/>
  <c r="M140"/>
  <c r="O117"/>
  <c r="Q117" s="1"/>
  <c r="M117"/>
  <c r="M118" s="1"/>
  <c r="M104"/>
  <c r="O104"/>
  <c r="Q104" s="1"/>
  <c r="O98"/>
  <c r="Q98" s="1"/>
  <c r="M98"/>
  <c r="O95"/>
  <c r="Q95" s="1"/>
  <c r="M95"/>
  <c r="O75"/>
  <c r="Q75" s="1"/>
  <c r="M75"/>
  <c r="O72"/>
  <c r="Q72" s="1"/>
  <c r="M72"/>
  <c r="M78" s="1"/>
  <c r="O61"/>
  <c r="Q61" s="1"/>
  <c r="M61"/>
  <c r="O57"/>
  <c r="Q57" s="1"/>
  <c r="M57"/>
  <c r="M62" s="1"/>
  <c r="O52"/>
  <c r="Q52" s="1"/>
  <c r="M52"/>
  <c r="O49"/>
  <c r="Q49" s="1"/>
  <c r="M49"/>
  <c r="O13"/>
  <c r="Q13" s="1"/>
  <c r="M13"/>
  <c r="Q325" i="7"/>
  <c r="Q326" s="1"/>
  <c r="O326"/>
  <c r="O316"/>
  <c r="M316"/>
  <c r="M317" s="1"/>
  <c r="O281"/>
  <c r="M281"/>
  <c r="M283" s="1"/>
  <c r="Q156" i="5"/>
  <c r="Q314" i="7"/>
  <c r="Q183"/>
  <c r="Q111"/>
  <c r="Q49"/>
  <c r="Q50" s="1"/>
  <c r="O59" i="3"/>
  <c r="Q59" s="1"/>
  <c r="M59"/>
  <c r="M63" s="1"/>
  <c r="O34"/>
  <c r="Q34" s="1"/>
  <c r="M34"/>
  <c r="O18"/>
  <c r="Q18" s="1"/>
  <c r="M18"/>
  <c r="M19" s="1"/>
  <c r="O225" i="5"/>
  <c r="M225"/>
  <c r="O188"/>
  <c r="Q188" s="1"/>
  <c r="M188"/>
  <c r="M193" s="1"/>
  <c r="O161"/>
  <c r="Q161" s="1"/>
  <c r="M161"/>
  <c r="O150"/>
  <c r="Q150" s="1"/>
  <c r="M150"/>
  <c r="M153" s="1"/>
  <c r="O132"/>
  <c r="Q132" s="1"/>
  <c r="M132"/>
  <c r="O108"/>
  <c r="Q108" s="1"/>
  <c r="M108"/>
  <c r="O105"/>
  <c r="Q105" s="1"/>
  <c r="M105"/>
  <c r="M28"/>
  <c r="O28"/>
  <c r="Q28" s="1"/>
  <c r="O10"/>
  <c r="Q10" s="1"/>
  <c r="M10"/>
  <c r="M313" i="7"/>
  <c r="M314" s="1"/>
  <c r="K8" i="8"/>
  <c r="K10" s="1"/>
  <c r="M136" i="5"/>
  <c r="O643" i="9"/>
  <c r="O476"/>
  <c r="O214" i="6"/>
  <c r="Q212"/>
  <c r="Q214" s="1"/>
  <c r="Q47"/>
  <c r="M70" i="8"/>
  <c r="O69"/>
  <c r="O70" s="1"/>
  <c r="O280" i="7"/>
  <c r="Q279"/>
  <c r="Q280" s="1"/>
  <c r="Q299" i="4"/>
  <c r="Q303" s="1"/>
  <c r="M13" i="9"/>
  <c r="M19"/>
  <c r="M22"/>
  <c r="O22" s="1"/>
  <c r="M41"/>
  <c r="M314"/>
  <c r="O314" s="1"/>
  <c r="M533"/>
  <c r="O533" s="1"/>
  <c r="M535"/>
  <c r="O535" s="1"/>
  <c r="M539"/>
  <c r="O539" s="1"/>
  <c r="M542"/>
  <c r="O542" s="1"/>
  <c r="M675"/>
  <c r="O675" s="1"/>
  <c r="M722"/>
  <c r="O722" s="1"/>
  <c r="M734"/>
  <c r="O734" s="1"/>
  <c r="M738"/>
  <c r="O738" s="1"/>
  <c r="M740"/>
  <c r="O740" s="1"/>
  <c r="M752"/>
  <c r="O752" s="1"/>
  <c r="M754"/>
  <c r="O754" s="1"/>
  <c r="M755"/>
  <c r="O755" s="1"/>
  <c r="M760"/>
  <c r="M765"/>
  <c r="O765" s="1"/>
  <c r="M768"/>
  <c r="O768" s="1"/>
  <c r="M770"/>
  <c r="O770" s="1"/>
  <c r="M779"/>
  <c r="O779" s="1"/>
  <c r="M625"/>
  <c r="M616"/>
  <c r="O616" s="1"/>
  <c r="M612"/>
  <c r="O612" s="1"/>
  <c r="M609"/>
  <c r="M605"/>
  <c r="O605" s="1"/>
  <c r="M602"/>
  <c r="O602" s="1"/>
  <c r="M586"/>
  <c r="O586" s="1"/>
  <c r="M583"/>
  <c r="O583" s="1"/>
  <c r="M708"/>
  <c r="O708" s="1"/>
  <c r="M17"/>
  <c r="O17" s="1"/>
  <c r="M312"/>
  <c r="M317" s="1"/>
  <c r="M536"/>
  <c r="O536" s="1"/>
  <c r="M577"/>
  <c r="O577" s="1"/>
  <c r="M696"/>
  <c r="O696" s="1"/>
  <c r="M705"/>
  <c r="O705" s="1"/>
  <c r="M725"/>
  <c r="O725" s="1"/>
  <c r="M727"/>
  <c r="O727" s="1"/>
  <c r="M729"/>
  <c r="M736"/>
  <c r="O736" s="1"/>
  <c r="M741"/>
  <c r="O741" s="1"/>
  <c r="M743"/>
  <c r="O743" s="1"/>
  <c r="M750"/>
  <c r="M756"/>
  <c r="O756" s="1"/>
  <c r="M771"/>
  <c r="O771" s="1"/>
  <c r="M775"/>
  <c r="O775" s="1"/>
  <c r="M783"/>
  <c r="O783" s="1"/>
  <c r="M790"/>
  <c r="O790" s="1"/>
  <c r="M622"/>
  <c r="O622" s="1"/>
  <c r="M620"/>
  <c r="O620" s="1"/>
  <c r="M618"/>
  <c r="M614"/>
  <c r="M610"/>
  <c r="O610" s="1"/>
  <c r="M603"/>
  <c r="O603" s="1"/>
  <c r="M600"/>
  <c r="O600" s="1"/>
  <c r="M597"/>
  <c r="O597" s="1"/>
  <c r="M595"/>
  <c r="M592"/>
  <c r="O592" s="1"/>
  <c r="M590"/>
  <c r="M584"/>
  <c r="O584" s="1"/>
  <c r="M581"/>
  <c r="O581" s="1"/>
  <c r="M789"/>
  <c r="O789" s="1"/>
  <c r="M704"/>
  <c r="M14"/>
  <c r="O14" s="1"/>
  <c r="M21"/>
  <c r="O21" s="1"/>
  <c r="M73"/>
  <c r="O73" s="1"/>
  <c r="M532"/>
  <c r="M534"/>
  <c r="O534" s="1"/>
  <c r="M537"/>
  <c r="O537" s="1"/>
  <c r="M540"/>
  <c r="O540" s="1"/>
  <c r="M563"/>
  <c r="O563" s="1"/>
  <c r="M636"/>
  <c r="M658"/>
  <c r="O658" s="1"/>
  <c r="M689"/>
  <c r="O689" s="1"/>
  <c r="M692"/>
  <c r="M697" s="1"/>
  <c r="M723"/>
  <c r="O723" s="1"/>
  <c r="M730"/>
  <c r="O730" s="1"/>
  <c r="M732"/>
  <c r="O732" s="1"/>
  <c r="M744"/>
  <c r="O744" s="1"/>
  <c r="M745"/>
  <c r="O745" s="1"/>
  <c r="M747"/>
  <c r="O747" s="1"/>
  <c r="M759"/>
  <c r="O759" s="1"/>
  <c r="M761"/>
  <c r="O761" s="1"/>
  <c r="M763"/>
  <c r="O763" s="1"/>
  <c r="M772"/>
  <c r="O772" s="1"/>
  <c r="M626"/>
  <c r="O626" s="1"/>
  <c r="M611"/>
  <c r="O611" s="1"/>
  <c r="M606"/>
  <c r="O606" s="1"/>
  <c r="M601"/>
  <c r="M587"/>
  <c r="O587" s="1"/>
  <c r="M582"/>
  <c r="M579"/>
  <c r="O579" s="1"/>
  <c r="M711"/>
  <c r="O711" s="1"/>
  <c r="M687"/>
  <c r="O687" s="1"/>
  <c r="M573"/>
  <c r="O573" s="1"/>
  <c r="M31"/>
  <c r="O31" s="1"/>
  <c r="M672"/>
  <c r="O672" s="1"/>
  <c r="M647"/>
  <c r="O647" s="1"/>
  <c r="M572"/>
  <c r="O572" s="1"/>
  <c r="M562"/>
  <c r="O562" s="1"/>
  <c r="M81"/>
  <c r="O81" s="1"/>
  <c r="M781"/>
  <c r="O781" s="1"/>
  <c r="M63"/>
  <c r="O63" s="1"/>
  <c r="O69" s="1"/>
  <c r="M718"/>
  <c r="M684"/>
  <c r="M674"/>
  <c r="O674" s="1"/>
  <c r="M668"/>
  <c r="O668" s="1"/>
  <c r="O14" i="8"/>
  <c r="O648" i="9"/>
  <c r="O503"/>
  <c r="O511" s="1"/>
  <c r="M476"/>
  <c r="M232"/>
  <c r="M656"/>
  <c r="O60" i="7"/>
  <c r="Q298" i="3"/>
  <c r="Q299" s="1"/>
  <c r="M87" i="8"/>
  <c r="O92"/>
  <c r="O93" s="1"/>
  <c r="O70" i="9"/>
  <c r="O52"/>
  <c r="O57" s="1"/>
  <c r="M166"/>
  <c r="O301"/>
  <c r="O311" s="1"/>
  <c r="O394"/>
  <c r="O337"/>
  <c r="O444"/>
  <c r="O269"/>
  <c r="O254"/>
  <c r="O256" s="1"/>
  <c r="O247"/>
  <c r="O242"/>
  <c r="O234"/>
  <c r="O237" s="1"/>
  <c r="O198"/>
  <c r="O201" s="1"/>
  <c r="O178"/>
  <c r="O185" s="1"/>
  <c r="M497"/>
  <c r="O525"/>
  <c r="M383"/>
  <c r="O466"/>
  <c r="O470" s="1"/>
  <c r="O270" i="7"/>
  <c r="Q269"/>
  <c r="Q270" s="1"/>
  <c r="O84"/>
  <c r="Q82"/>
  <c r="Q84" s="1"/>
  <c r="O118" i="3"/>
  <c r="M242" i="9"/>
  <c r="O300"/>
  <c r="O111" i="7"/>
  <c r="O255"/>
  <c r="O176" i="5"/>
  <c r="M116" i="7"/>
  <c r="M241"/>
  <c r="O147" i="9"/>
  <c r="O151" s="1"/>
  <c r="M348"/>
  <c r="O487"/>
  <c r="O268" i="7"/>
  <c r="O186" i="5"/>
  <c r="Q185"/>
  <c r="Q186" s="1"/>
  <c r="M37" i="8"/>
  <c r="M38" s="1"/>
  <c r="M57"/>
  <c r="O328" i="7"/>
  <c r="Q327"/>
  <c r="Q328" s="1"/>
  <c r="M643" i="9"/>
  <c r="O73" i="3"/>
  <c r="M481" i="9"/>
  <c r="Q245" i="3"/>
  <c r="O531" i="9"/>
  <c r="O417"/>
  <c r="O421" s="1"/>
  <c r="O166"/>
  <c r="O136"/>
  <c r="M101"/>
  <c r="M523"/>
  <c r="O311" i="7"/>
  <c r="K420" i="9"/>
  <c r="K404"/>
  <c r="K387"/>
  <c r="M241" i="6"/>
  <c r="M177"/>
  <c r="O245" i="3"/>
  <c r="M42"/>
  <c r="K37" i="8"/>
  <c r="K38" s="1"/>
  <c r="K33"/>
  <c r="K34" s="1"/>
  <c r="O272" i="7"/>
  <c r="Q255"/>
  <c r="O192"/>
  <c r="O209" i="4"/>
  <c r="Q204" i="6"/>
  <c r="O340" i="7"/>
  <c r="M85" i="4"/>
  <c r="M231" i="6"/>
  <c r="Q286" i="7"/>
  <c r="Q277"/>
  <c r="Q278" s="1"/>
  <c r="Q205"/>
  <c r="Q206" s="1"/>
  <c r="Q135"/>
  <c r="Q26"/>
  <c r="Q91" i="2"/>
  <c r="M12" i="9"/>
  <c r="O7"/>
  <c r="O128"/>
  <c r="O130" s="1"/>
  <c r="M130"/>
  <c r="O512"/>
  <c r="O518" s="1"/>
  <c r="M518"/>
  <c r="M327"/>
  <c r="O319"/>
  <c r="O327" s="1"/>
  <c r="O363"/>
  <c r="O365" s="1"/>
  <c r="M365"/>
  <c r="O601"/>
  <c r="O103" i="2"/>
  <c r="Q103" s="1"/>
  <c r="O257"/>
  <c r="Q257" s="1"/>
  <c r="O254"/>
  <c r="Q254" s="1"/>
  <c r="O238"/>
  <c r="Q238" s="1"/>
  <c r="O166"/>
  <c r="Q166" s="1"/>
  <c r="O65"/>
  <c r="Q65" s="1"/>
  <c r="O151"/>
  <c r="Q151" s="1"/>
  <c r="O15"/>
  <c r="Q15" s="1"/>
  <c r="O203"/>
  <c r="Q203" s="1"/>
  <c r="O127"/>
  <c r="Q127" s="1"/>
  <c r="O201"/>
  <c r="Q201" s="1"/>
  <c r="O246"/>
  <c r="Q246" s="1"/>
  <c r="O249"/>
  <c r="Q249" s="1"/>
  <c r="O202"/>
  <c r="Q202" s="1"/>
  <c r="O234"/>
  <c r="O214"/>
  <c r="Q214" s="1"/>
  <c r="O169"/>
  <c r="Q169" s="1"/>
  <c r="O247"/>
  <c r="Q247" s="1"/>
  <c r="O253"/>
  <c r="Q253" s="1"/>
  <c r="O178"/>
  <c r="Q178" s="1"/>
  <c r="O79"/>
  <c r="Q79" s="1"/>
  <c r="O252"/>
  <c r="Q252" s="1"/>
  <c r="O40"/>
  <c r="Q40" s="1"/>
  <c r="O251"/>
  <c r="Q251" s="1"/>
  <c r="O188"/>
  <c r="Q188" s="1"/>
  <c r="O36"/>
  <c r="Q36" s="1"/>
  <c r="O212"/>
  <c r="Q212" s="1"/>
  <c r="O232"/>
  <c r="Q232" s="1"/>
  <c r="O190"/>
  <c r="Q190" s="1"/>
  <c r="O237"/>
  <c r="Q237" s="1"/>
  <c r="O231"/>
  <c r="Q231" s="1"/>
  <c r="O173"/>
  <c r="Q173" s="1"/>
  <c r="O165"/>
  <c r="Q165" s="1"/>
  <c r="O8"/>
  <c r="Q8" s="1"/>
  <c r="O9"/>
  <c r="Q9" s="1"/>
  <c r="O184"/>
  <c r="Q184" s="1"/>
  <c r="O197"/>
  <c r="Q197" s="1"/>
  <c r="O208"/>
  <c r="Q208" s="1"/>
  <c r="O223"/>
  <c r="O155"/>
  <c r="Q155" s="1"/>
  <c r="O146"/>
  <c r="Q146" s="1"/>
  <c r="O129"/>
  <c r="Q129" s="1"/>
  <c r="O119"/>
  <c r="Q119" s="1"/>
  <c r="O110"/>
  <c r="Q110" s="1"/>
  <c r="O100"/>
  <c r="Q100" s="1"/>
  <c r="O86"/>
  <c r="Q86" s="1"/>
  <c r="O69"/>
  <c r="Q69" s="1"/>
  <c r="O50"/>
  <c r="Q50" s="1"/>
  <c r="O43"/>
  <c r="Q43" s="1"/>
  <c r="O30"/>
  <c r="Q30" s="1"/>
  <c r="O194"/>
  <c r="Q194" s="1"/>
  <c r="O205"/>
  <c r="Q205" s="1"/>
  <c r="O242"/>
  <c r="Q242" s="1"/>
  <c r="O142"/>
  <c r="Q142" s="1"/>
  <c r="O137"/>
  <c r="Q137" s="1"/>
  <c r="O128"/>
  <c r="Q128" s="1"/>
  <c r="O118"/>
  <c r="Q118" s="1"/>
  <c r="O113"/>
  <c r="Q113" s="1"/>
  <c r="O104"/>
  <c r="Q104" s="1"/>
  <c r="O99"/>
  <c r="Q99" s="1"/>
  <c r="O68"/>
  <c r="Q68" s="1"/>
  <c r="O63"/>
  <c r="Q63" s="1"/>
  <c r="O54"/>
  <c r="Q54" s="1"/>
  <c r="O49"/>
  <c r="Q49" s="1"/>
  <c r="O33"/>
  <c r="Q33" s="1"/>
  <c r="O22"/>
  <c r="Q22" s="1"/>
  <c r="O27" i="8"/>
  <c r="O28" s="1"/>
  <c r="M28"/>
  <c r="M48"/>
  <c r="O46"/>
  <c r="O48" s="1"/>
  <c r="O137" i="9"/>
  <c r="O48"/>
  <c r="M51"/>
  <c r="O372"/>
  <c r="O378" s="1"/>
  <c r="O395"/>
  <c r="M403"/>
  <c r="O780"/>
  <c r="Q293" i="4"/>
  <c r="Q297" s="1"/>
  <c r="O297"/>
  <c r="Q218"/>
  <c r="O19" i="9"/>
  <c r="M20"/>
  <c r="O13"/>
  <c r="O15" s="1"/>
  <c r="Q258" i="6"/>
  <c r="O261"/>
  <c r="Q59"/>
  <c r="Q202" i="7"/>
  <c r="Q204" s="1"/>
  <c r="O204"/>
  <c r="Q102"/>
  <c r="Q106" s="1"/>
  <c r="O106"/>
  <c r="Q61"/>
  <c r="Q62" s="1"/>
  <c r="O62"/>
  <c r="O497" i="9"/>
  <c r="O703"/>
  <c r="M96" i="2"/>
  <c r="M90"/>
  <c r="M84"/>
  <c r="M78"/>
  <c r="M72"/>
  <c r="M64"/>
  <c r="M58"/>
  <c r="M52"/>
  <c r="M47"/>
  <c r="M35"/>
  <c r="M304" i="3"/>
  <c r="Q147" i="7"/>
  <c r="O18" i="2"/>
  <c r="Q18" s="1"/>
  <c r="O31"/>
  <c r="Q31" s="1"/>
  <c r="O46"/>
  <c r="Q46" s="1"/>
  <c r="O66"/>
  <c r="Q66" s="1"/>
  <c r="O75"/>
  <c r="Q75" s="1"/>
  <c r="O82"/>
  <c r="Q82" s="1"/>
  <c r="O125"/>
  <c r="Q125" s="1"/>
  <c r="O147"/>
  <c r="Q147" s="1"/>
  <c r="O224"/>
  <c r="Q224" s="1"/>
  <c r="O240"/>
  <c r="O19"/>
  <c r="Q19" s="1"/>
  <c r="O34"/>
  <c r="Q34" s="1"/>
  <c r="O62"/>
  <c r="Q62" s="1"/>
  <c r="O71"/>
  <c r="Q71" s="1"/>
  <c r="O83"/>
  <c r="Q83" s="1"/>
  <c r="O95"/>
  <c r="Q95" s="1"/>
  <c r="Q96" s="1"/>
  <c r="O225"/>
  <c r="Q225" s="1"/>
  <c r="O195"/>
  <c r="Q195" s="1"/>
  <c r="O7"/>
  <c r="Q7" s="1"/>
  <c r="O14"/>
  <c r="Q14" s="1"/>
  <c r="O215"/>
  <c r="Q215" s="1"/>
  <c r="O73"/>
  <c r="O121"/>
  <c r="Q121" s="1"/>
  <c r="O229"/>
  <c r="Q229" s="1"/>
  <c r="O211"/>
  <c r="Q211" s="1"/>
  <c r="O199"/>
  <c r="Q199" s="1"/>
  <c r="O53"/>
  <c r="Q53" s="1"/>
  <c r="O163"/>
  <c r="O250"/>
  <c r="Q250" s="1"/>
  <c r="O37"/>
  <c r="Q37" s="1"/>
  <c r="O172"/>
  <c r="Q172" s="1"/>
  <c r="O187"/>
  <c r="Q187" s="1"/>
  <c r="M95" i="9"/>
  <c r="O80" i="8"/>
  <c r="O81" s="1"/>
  <c r="O191" i="6"/>
  <c r="M136" i="9"/>
  <c r="M18" i="8"/>
  <c r="M25"/>
  <c r="O53"/>
  <c r="O54" s="1"/>
  <c r="O18"/>
  <c r="M97"/>
  <c r="O416" i="9"/>
  <c r="M458"/>
  <c r="O196"/>
  <c r="M703"/>
  <c r="O481"/>
  <c r="M215" i="4"/>
  <c r="Q97" i="2"/>
  <c r="O90" i="8"/>
  <c r="O91" s="1"/>
  <c r="M91"/>
  <c r="M32"/>
  <c r="O31"/>
  <c r="O6"/>
  <c r="M7"/>
  <c r="O66"/>
  <c r="O68" s="1"/>
  <c r="M68"/>
  <c r="O272" i="9"/>
  <c r="O279" s="1"/>
  <c r="M279"/>
  <c r="O555"/>
  <c r="O560" s="1"/>
  <c r="M560"/>
  <c r="O666"/>
  <c r="O571"/>
  <c r="Q72" i="4"/>
  <c r="O77"/>
  <c r="Q60"/>
  <c r="O760" i="9"/>
  <c r="Q39" i="6"/>
  <c r="Q101" i="5"/>
  <c r="Q103" s="1"/>
  <c r="O103"/>
  <c r="Q321" i="7"/>
  <c r="Q322" s="1"/>
  <c r="O322"/>
  <c r="Q231"/>
  <c r="Q233" s="1"/>
  <c r="O233"/>
  <c r="Q224"/>
  <c r="Q225" s="1"/>
  <c r="O225"/>
  <c r="Q29" i="2"/>
  <c r="M77" i="8"/>
  <c r="M551" i="9"/>
  <c r="M269"/>
  <c r="M102" i="8"/>
  <c r="O28" i="9"/>
  <c r="O232"/>
  <c r="O38"/>
  <c r="O458"/>
  <c r="O551"/>
  <c r="M110" i="4"/>
  <c r="Q194" i="6"/>
  <c r="M104" i="8"/>
  <c r="O103"/>
  <c r="O104" s="1"/>
  <c r="O59"/>
  <c r="O61" s="1"/>
  <c r="M61"/>
  <c r="O19"/>
  <c r="O82"/>
  <c r="O83" s="1"/>
  <c r="M83"/>
  <c r="O142" i="9"/>
  <c r="O499"/>
  <c r="O502" s="1"/>
  <c r="M502"/>
  <c r="O746"/>
  <c r="O688"/>
  <c r="O431"/>
  <c r="M394"/>
  <c r="Q347" i="7"/>
  <c r="Q219"/>
  <c r="Q176" i="6"/>
  <c r="Q305" i="3"/>
  <c r="O37" i="8"/>
  <c r="O38" s="1"/>
  <c r="Q265" i="7"/>
  <c r="Q266" s="1"/>
  <c r="O266"/>
  <c r="O58"/>
  <c r="Q57"/>
  <c r="Q58" s="1"/>
  <c r="M140" i="4"/>
  <c r="O255" i="2"/>
  <c r="M239"/>
  <c r="O213"/>
  <c r="O207"/>
  <c r="Q207" s="1"/>
  <c r="Q210" s="1"/>
  <c r="M204"/>
  <c r="M198"/>
  <c r="O171"/>
  <c r="Q171" s="1"/>
  <c r="M168"/>
  <c r="O159"/>
  <c r="Q159" s="1"/>
  <c r="Q162" s="1"/>
  <c r="O153"/>
  <c r="M150"/>
  <c r="M144"/>
  <c r="O135"/>
  <c r="O138" s="1"/>
  <c r="M132"/>
  <c r="O123"/>
  <c r="Q123" s="1"/>
  <c r="M120"/>
  <c r="M114"/>
  <c r="O228" i="6"/>
  <c r="Q53"/>
  <c r="M164" i="3"/>
  <c r="O78"/>
  <c r="O68"/>
  <c r="Q331" i="7"/>
  <c r="O289" i="6"/>
  <c r="M453" i="9"/>
  <c r="O449"/>
  <c r="O453" s="1"/>
  <c r="K93"/>
  <c r="K169"/>
  <c r="K235"/>
  <c r="K277"/>
  <c r="K313"/>
  <c r="K329"/>
  <c r="K364"/>
  <c r="K440"/>
  <c r="K479"/>
  <c r="K517"/>
  <c r="K535"/>
  <c r="K630"/>
  <c r="K690"/>
  <c r="K74"/>
  <c r="K150"/>
  <c r="K216"/>
  <c r="K259"/>
  <c r="K320"/>
  <c r="K355"/>
  <c r="K430"/>
  <c r="K469"/>
  <c r="K508"/>
  <c r="K621"/>
  <c r="K657"/>
  <c r="K732"/>
  <c r="K765"/>
  <c r="K189"/>
  <c r="Q323" i="7"/>
  <c r="Q324" s="1"/>
  <c r="O324"/>
  <c r="Q297"/>
  <c r="Q298" s="1"/>
  <c r="O298"/>
  <c r="O118"/>
  <c r="Q117"/>
  <c r="Q118" s="1"/>
  <c r="O76"/>
  <c r="Q74"/>
  <c r="Q76" s="1"/>
  <c r="O660" i="9"/>
  <c r="M190"/>
  <c r="Q276" i="6"/>
  <c r="M10" i="8"/>
  <c r="O12" i="9"/>
  <c r="O96"/>
  <c r="O101" s="1"/>
  <c r="M370"/>
  <c r="M652"/>
  <c r="M431"/>
  <c r="M389"/>
  <c r="M196"/>
  <c r="M233" i="2"/>
  <c r="M192"/>
  <c r="M17"/>
  <c r="M11"/>
  <c r="O194" i="6"/>
  <c r="M98" i="3"/>
  <c r="Q153" i="5"/>
  <c r="O347" i="7"/>
  <c r="Q174"/>
  <c r="Q141"/>
  <c r="Q269" i="4"/>
  <c r="Q174"/>
  <c r="Q105"/>
  <c r="Q110" s="1"/>
  <c r="O110"/>
  <c r="Q141" i="6"/>
  <c r="M14" i="8"/>
  <c r="M168" i="7"/>
  <c r="O190" i="9"/>
  <c r="M337"/>
  <c r="M291" i="4"/>
  <c r="Q189"/>
  <c r="M167" i="6"/>
  <c r="M32" i="3"/>
  <c r="Q340" i="7"/>
  <c r="O331"/>
  <c r="Q296"/>
  <c r="Q175"/>
  <c r="Q178" s="1"/>
  <c r="O178"/>
  <c r="Q130"/>
  <c r="Q132" s="1"/>
  <c r="O132"/>
  <c r="O70" i="5"/>
  <c r="O233" i="4"/>
  <c r="Q209"/>
  <c r="M98"/>
  <c r="O11"/>
  <c r="M245" i="2"/>
  <c r="M228"/>
  <c r="M180"/>
  <c r="M23"/>
  <c r="Q228" i="6"/>
  <c r="M191"/>
  <c r="M296" i="3"/>
  <c r="M260"/>
  <c r="Q118"/>
  <c r="Q118" i="5"/>
  <c r="M33"/>
  <c r="K103" i="8"/>
  <c r="K104" s="1"/>
  <c r="K76"/>
  <c r="K77" s="1"/>
  <c r="K73"/>
  <c r="K74" s="1"/>
  <c r="K60"/>
  <c r="K61" s="1"/>
  <c r="K16"/>
  <c r="K18" s="1"/>
  <c r="O351" i="7"/>
  <c r="O174"/>
  <c r="O46"/>
  <c r="Q32"/>
  <c r="K21" i="8"/>
  <c r="K29"/>
  <c r="K32" s="1"/>
  <c r="K57"/>
  <c r="K58" s="1"/>
  <c r="K80"/>
  <c r="K81" s="1"/>
  <c r="K13"/>
  <c r="K14" s="1"/>
  <c r="K82"/>
  <c r="K83" s="1"/>
  <c r="K94"/>
  <c r="K95" s="1"/>
  <c r="K98"/>
  <c r="K99" s="1"/>
  <c r="K101"/>
  <c r="K102" s="1"/>
  <c r="Q159" i="7"/>
  <c r="Q162" s="1"/>
  <c r="O162"/>
  <c r="M303"/>
  <c r="M321"/>
  <c r="M322" s="1"/>
  <c r="M329"/>
  <c r="M331" s="1"/>
  <c r="M338"/>
  <c r="M340" s="1"/>
  <c r="M344"/>
  <c r="M349"/>
  <c r="M6"/>
  <c r="M264"/>
  <c r="M266" s="1"/>
  <c r="M269"/>
  <c r="M270" s="1"/>
  <c r="M277"/>
  <c r="M278" s="1"/>
  <c r="M293"/>
  <c r="M295"/>
  <c r="M305"/>
  <c r="M308"/>
  <c r="M309" s="1"/>
  <c r="M346"/>
  <c r="Q191" i="6"/>
  <c r="Q211"/>
  <c r="M309" i="4"/>
  <c r="M122"/>
  <c r="M44"/>
  <c r="O219" i="2"/>
  <c r="M152" i="6"/>
  <c r="M318" i="3"/>
  <c r="Q260"/>
  <c r="O148"/>
  <c r="M38"/>
  <c r="M203" i="5"/>
  <c r="Q351" i="7"/>
  <c r="Q123"/>
  <c r="Q124" s="1"/>
  <c r="O124"/>
  <c r="Q129"/>
  <c r="Q79"/>
  <c r="O296" i="3"/>
  <c r="Q281"/>
  <c r="O240"/>
  <c r="M225"/>
  <c r="M230" i="5"/>
  <c r="O203"/>
  <c r="M39" i="8"/>
  <c r="M265" i="3"/>
  <c r="M250"/>
  <c r="O179"/>
  <c r="O174"/>
  <c r="M143"/>
  <c r="M118"/>
  <c r="M78"/>
  <c r="M10"/>
  <c r="Q89" i="6"/>
  <c r="M89"/>
  <c r="Q65"/>
  <c r="M65"/>
  <c r="Q28"/>
  <c r="M28"/>
  <c r="O262"/>
  <c r="Q232"/>
  <c r="M232"/>
  <c r="O211"/>
  <c r="Q195"/>
  <c r="M195"/>
  <c r="O184"/>
  <c r="Q178"/>
  <c r="Q184" s="1"/>
  <c r="M178"/>
  <c r="Q153"/>
  <c r="M153"/>
  <c r="O131"/>
  <c r="O109"/>
  <c r="Q100"/>
  <c r="Q105" s="1"/>
  <c r="Q108" s="1"/>
  <c r="M100"/>
  <c r="O16" i="5"/>
  <c r="Q16" s="1"/>
  <c r="M14"/>
  <c r="M19"/>
  <c r="O15"/>
  <c r="Q15" s="1"/>
  <c r="Q14"/>
  <c r="O218"/>
  <c r="Q207"/>
  <c r="Q197"/>
  <c r="Q203" s="1"/>
  <c r="O187"/>
  <c r="Q177"/>
  <c r="M177"/>
  <c r="M183" s="1"/>
  <c r="Q137"/>
  <c r="M137"/>
  <c r="O127"/>
  <c r="O119"/>
  <c r="Q94"/>
  <c r="O93"/>
  <c r="Q86"/>
  <c r="Q93" s="1"/>
  <c r="M86"/>
  <c r="Q79"/>
  <c r="Q71"/>
  <c r="O78"/>
  <c r="Q63"/>
  <c r="Q56"/>
  <c r="Q48"/>
  <c r="O55"/>
  <c r="M48"/>
  <c r="Q34"/>
  <c r="M34"/>
  <c r="O12"/>
  <c r="Q6"/>
  <c r="Q340" i="4"/>
  <c r="Q345" s="1"/>
  <c r="M340"/>
  <c r="O339"/>
  <c r="Q328"/>
  <c r="M328"/>
  <c r="M333" s="1"/>
  <c r="O322"/>
  <c r="O285"/>
  <c r="Q273"/>
  <c r="Q278" s="1"/>
  <c r="M273"/>
  <c r="M278" s="1"/>
  <c r="O266"/>
  <c r="Q261"/>
  <c r="Q266" s="1"/>
  <c r="M261"/>
  <c r="M266" s="1"/>
  <c r="O241"/>
  <c r="Q234"/>
  <c r="M234"/>
  <c r="Q222"/>
  <c r="M222"/>
  <c r="O210"/>
  <c r="O198"/>
  <c r="O192"/>
  <c r="O189"/>
  <c r="Q178"/>
  <c r="Q183" s="1"/>
  <c r="M178"/>
  <c r="Q166"/>
  <c r="Q141"/>
  <c r="M141"/>
  <c r="Q123"/>
  <c r="Q111"/>
  <c r="Q116" s="1"/>
  <c r="O116"/>
  <c r="M111"/>
  <c r="Q99"/>
  <c r="M99"/>
  <c r="O93"/>
  <c r="O86"/>
  <c r="Q64"/>
  <c r="Q71" s="1"/>
  <c r="M64"/>
  <c r="Q52"/>
  <c r="M52"/>
  <c r="Q45"/>
  <c r="M45"/>
  <c r="Q30"/>
  <c r="O29"/>
  <c r="Q24"/>
  <c r="M24"/>
  <c r="Q18"/>
  <c r="Q12"/>
  <c r="Q17" s="1"/>
  <c r="M12"/>
  <c r="O309" i="3"/>
  <c r="O300"/>
  <c r="Q292"/>
  <c r="Q296" s="1"/>
  <c r="O282"/>
  <c r="O281"/>
  <c r="O261"/>
  <c r="O260"/>
  <c r="O246"/>
  <c r="Q236"/>
  <c r="Q240" s="1"/>
  <c r="Q231"/>
  <c r="M231"/>
  <c r="M235" s="1"/>
  <c r="O230"/>
  <c r="Q221"/>
  <c r="Q225" s="1"/>
  <c r="O216"/>
  <c r="Q211"/>
  <c r="Q215" s="1"/>
  <c r="Q206"/>
  <c r="O205"/>
  <c r="Q201"/>
  <c r="Q205" s="1"/>
  <c r="M201"/>
  <c r="O197"/>
  <c r="O182"/>
  <c r="Q175"/>
  <c r="Q170"/>
  <c r="Q165"/>
  <c r="Q169" s="1"/>
  <c r="O169"/>
  <c r="O160"/>
  <c r="Q129"/>
  <c r="Q133" s="1"/>
  <c r="O124"/>
  <c r="Q119"/>
  <c r="M119"/>
  <c r="M123" s="1"/>
  <c r="O109"/>
  <c r="O104"/>
  <c r="O94"/>
  <c r="Q89"/>
  <c r="Q93" s="1"/>
  <c r="O93"/>
  <c r="M89"/>
  <c r="M93" s="1"/>
  <c r="Q74"/>
  <c r="Q78" s="1"/>
  <c r="Q64"/>
  <c r="Q68" s="1"/>
  <c r="O54"/>
  <c r="Q49"/>
  <c r="Q53" s="1"/>
  <c r="M49"/>
  <c r="Q39"/>
  <c r="O33"/>
  <c r="O29"/>
  <c r="Q24"/>
  <c r="O16"/>
  <c r="Q11"/>
  <c r="M255" i="2"/>
  <c r="O230"/>
  <c r="M219"/>
  <c r="Q213"/>
  <c r="M213"/>
  <c r="M216" s="1"/>
  <c r="M207"/>
  <c r="M210" s="1"/>
  <c r="O189"/>
  <c r="M171"/>
  <c r="M174" s="1"/>
  <c r="O162"/>
  <c r="M159"/>
  <c r="M162" s="1"/>
  <c r="M153"/>
  <c r="M156" s="1"/>
  <c r="O141"/>
  <c r="Q135"/>
  <c r="Q138" s="1"/>
  <c r="M135"/>
  <c r="M138" s="1"/>
  <c r="M123"/>
  <c r="M126" s="1"/>
  <c r="O117"/>
  <c r="O111"/>
  <c r="O87"/>
  <c r="O81"/>
  <c r="Q67"/>
  <c r="O61"/>
  <c r="O55"/>
  <c r="O44"/>
  <c r="O38"/>
  <c r="O32"/>
  <c r="M12" i="5" l="1"/>
  <c r="M276" i="6"/>
  <c r="K12" i="9"/>
  <c r="M247" i="4"/>
  <c r="K101" i="9"/>
  <c r="M210" i="3"/>
  <c r="M15"/>
  <c r="M111" i="7"/>
  <c r="M133" i="5"/>
  <c r="M272" i="4"/>
  <c r="O88" i="8"/>
  <c r="O89" s="1"/>
  <c r="M89"/>
  <c r="M205" i="3"/>
  <c r="Q216" i="2"/>
  <c r="O53" i="3"/>
  <c r="O225"/>
  <c r="Q35" i="6"/>
  <c r="Q95"/>
  <c r="O221" i="9"/>
  <c r="O224" s="1"/>
  <c r="Q126" i="2"/>
  <c r="M667" i="9"/>
  <c r="Q108" i="2"/>
  <c r="K411" i="9"/>
  <c r="O679"/>
  <c r="M233" i="4"/>
  <c r="M74" i="8"/>
  <c r="K492" i="9"/>
  <c r="O215" i="3"/>
  <c r="K784" i="9"/>
  <c r="M171" i="4"/>
  <c r="K185" i="9"/>
  <c r="M263"/>
  <c r="O673"/>
  <c r="M198" i="7"/>
  <c r="M73"/>
  <c r="M20"/>
  <c r="K370" i="9"/>
  <c r="K613"/>
  <c r="M233" i="7"/>
  <c r="M211"/>
  <c r="M188"/>
  <c r="M162"/>
  <c r="M106"/>
  <c r="M76"/>
  <c r="M26"/>
  <c r="K27" i="9"/>
  <c r="O64" i="8"/>
  <c r="O65" s="1"/>
  <c r="M52"/>
  <c r="O51"/>
  <c r="O52" s="1"/>
  <c r="O94"/>
  <c r="O95" s="1"/>
  <c r="M95"/>
  <c r="O23" i="2"/>
  <c r="Q227" i="4"/>
  <c r="Q70" i="5"/>
  <c r="O143"/>
  <c r="O152" i="6"/>
  <c r="O286"/>
  <c r="O145"/>
  <c r="O167" i="9"/>
  <c r="O171" s="1"/>
  <c r="O308" i="3"/>
  <c r="O146" i="9"/>
  <c r="M23" i="8"/>
  <c r="Q155" i="4"/>
  <c r="Q158" s="1"/>
  <c r="O186" i="2"/>
  <c r="M176" i="9"/>
  <c r="M660"/>
  <c r="M15"/>
  <c r="Q111" i="5"/>
  <c r="K57" i="9"/>
  <c r="K136"/>
  <c r="M203" i="4"/>
  <c r="M286" i="7"/>
  <c r="O78" i="8"/>
  <c r="O79" s="1"/>
  <c r="M79"/>
  <c r="Q174" i="3"/>
  <c r="O318"/>
  <c r="O227" i="4"/>
  <c r="Q40" i="5"/>
  <c r="Q143"/>
  <c r="O95" i="6"/>
  <c r="O98" s="1"/>
  <c r="O23" i="4"/>
  <c r="M88" i="9"/>
  <c r="O143" i="3"/>
  <c r="K660" i="9"/>
  <c r="O692"/>
  <c r="O697" s="1"/>
  <c r="M146"/>
  <c r="O23" i="8"/>
  <c r="O667" i="9"/>
  <c r="O29" i="2"/>
  <c r="Q52"/>
  <c r="Q180"/>
  <c r="K421" i="9"/>
  <c r="Q253" i="4"/>
  <c r="Q44"/>
  <c r="K108" i="9"/>
  <c r="K201"/>
  <c r="O150" i="7"/>
  <c r="M321" i="4"/>
  <c r="O84" i="8"/>
  <c r="O85" s="1"/>
  <c r="K348" i="9"/>
  <c r="K560"/>
  <c r="K589"/>
  <c r="M258" i="2"/>
  <c r="M53" i="3"/>
  <c r="O71" i="4"/>
  <c r="Q104"/>
  <c r="Q128"/>
  <c r="Q159"/>
  <c r="Q165" s="1"/>
  <c r="O183"/>
  <c r="M55" i="5"/>
  <c r="M93"/>
  <c r="O85" i="6"/>
  <c r="O88" s="1"/>
  <c r="O210" i="3"/>
  <c r="K23" i="8"/>
  <c r="M161" i="9"/>
  <c r="O312"/>
  <c r="O317" s="1"/>
  <c r="O33"/>
  <c r="Q63" i="4"/>
  <c r="M141" i="9"/>
  <c r="M416"/>
  <c r="O138" i="3"/>
  <c r="M589" i="9"/>
  <c r="K749"/>
  <c r="K608"/>
  <c r="K242"/>
  <c r="Q27" i="5"/>
  <c r="Q176"/>
  <c r="M73" i="3"/>
  <c r="Q186" i="2"/>
  <c r="M138" i="3"/>
  <c r="Q221" i="4"/>
  <c r="Q309"/>
  <c r="O784" i="9"/>
  <c r="Q221" i="6"/>
  <c r="M255" i="3"/>
  <c r="M240"/>
  <c r="K289" i="9"/>
  <c r="M255" i="7"/>
  <c r="K465" i="9"/>
  <c r="Q210" i="3"/>
  <c r="Q235"/>
  <c r="O17" i="4"/>
  <c r="O345"/>
  <c r="O153" i="5"/>
  <c r="Q177" i="4"/>
  <c r="K151" i="9"/>
  <c r="K237"/>
  <c r="Q167" i="7"/>
  <c r="Q168" s="1"/>
  <c r="M33" i="9"/>
  <c r="Q63" i="3"/>
  <c r="Q12" i="6"/>
  <c r="M27" i="5"/>
  <c r="Q85" i="6"/>
  <c r="Q88" s="1"/>
  <c r="Q145"/>
  <c r="M115"/>
  <c r="M286"/>
  <c r="Q47" i="5"/>
  <c r="M101" i="7"/>
  <c r="M315" i="4"/>
  <c r="Q152"/>
  <c r="Q315"/>
  <c r="K638" i="9"/>
  <c r="M215" i="7"/>
  <c r="M174"/>
  <c r="M141"/>
  <c r="M32"/>
  <c r="K378" i="9"/>
  <c r="M197" i="4"/>
  <c r="K728" i="9"/>
  <c r="O174" i="2"/>
  <c r="O235" i="3"/>
  <c r="O44" i="4"/>
  <c r="Q57"/>
  <c r="O134"/>
  <c r="Q240"/>
  <c r="O174" i="6"/>
  <c r="O276"/>
  <c r="O128" i="4"/>
  <c r="Q174" i="2"/>
  <c r="M218" i="9"/>
  <c r="O257"/>
  <c r="O263" s="1"/>
  <c r="O83" i="3"/>
  <c r="O284" i="4"/>
  <c r="O791" i="9"/>
  <c r="O777"/>
  <c r="O27"/>
  <c r="M111" i="5"/>
  <c r="Q33"/>
  <c r="Q174" i="6"/>
  <c r="Q61"/>
  <c r="Q64" s="1"/>
  <c r="Q286"/>
  <c r="M27"/>
  <c r="Q122" i="4"/>
  <c r="M113" i="3"/>
  <c r="M214" i="6"/>
  <c r="M47" i="5"/>
  <c r="M176"/>
  <c r="M191" i="3"/>
  <c r="Q284" i="4"/>
  <c r="O100" i="5"/>
  <c r="M28" i="3"/>
  <c r="Q158"/>
  <c r="O249" i="9"/>
  <c r="Q85" i="4"/>
  <c r="Q27" i="6"/>
  <c r="M19"/>
  <c r="M239" i="5"/>
  <c r="Q239"/>
  <c r="O239"/>
  <c r="M224"/>
  <c r="M163"/>
  <c r="N9" i="11"/>
  <c r="N4" s="1"/>
  <c r="E22" i="10" s="1"/>
  <c r="P6" i="11"/>
  <c r="P9" s="1"/>
  <c r="P4" s="1"/>
  <c r="G22" i="10" s="1"/>
  <c r="Q37" i="6"/>
  <c r="Q44" s="1"/>
  <c r="O44"/>
  <c r="M44"/>
  <c r="Q19"/>
  <c r="O19"/>
  <c r="I792" i="9"/>
  <c r="M150" i="7"/>
  <c r="M104" i="4"/>
  <c r="K218" i="9"/>
  <c r="K279"/>
  <c r="M269" i="6"/>
  <c r="M12"/>
  <c r="M58" i="3"/>
  <c r="K141" i="9"/>
  <c r="K453"/>
  <c r="K594"/>
  <c r="M51" i="4"/>
  <c r="M183"/>
  <c r="M201" i="6"/>
  <c r="M345" i="4"/>
  <c r="M238" i="6"/>
  <c r="M35"/>
  <c r="M351" i="7"/>
  <c r="K300" i="9"/>
  <c r="K196"/>
  <c r="K448"/>
  <c r="K161"/>
  <c r="K697"/>
  <c r="K679"/>
  <c r="K777"/>
  <c r="K497"/>
  <c r="K617"/>
  <c r="K383"/>
  <c r="K249"/>
  <c r="K551"/>
  <c r="K643"/>
  <c r="M230" i="3"/>
  <c r="M53" i="6"/>
  <c r="M85"/>
  <c r="M88" s="1"/>
  <c r="M261"/>
  <c r="M23" i="4"/>
  <c r="M284"/>
  <c r="M100" i="5"/>
  <c r="M68" i="3"/>
  <c r="M158"/>
  <c r="M177" i="4"/>
  <c r="M77"/>
  <c r="M221"/>
  <c r="M70" i="5"/>
  <c r="K20" i="9"/>
  <c r="K403"/>
  <c r="K166"/>
  <c r="K176"/>
  <c r="M103" i="3"/>
  <c r="M143" i="5"/>
  <c r="K431" i="9"/>
  <c r="K631"/>
  <c r="K443"/>
  <c r="M148" i="3"/>
  <c r="M146" i="4"/>
  <c r="K470" i="9"/>
  <c r="K691"/>
  <c r="M174" i="3"/>
  <c r="M138" i="6"/>
  <c r="M217" i="5"/>
  <c r="M128" i="3"/>
  <c r="M220"/>
  <c r="M313"/>
  <c r="M174" i="6"/>
  <c r="M196" i="3"/>
  <c r="M130" i="6"/>
  <c r="K311" i="9"/>
  <c r="K685"/>
  <c r="K88"/>
  <c r="K232"/>
  <c r="K476"/>
  <c r="M281" i="3"/>
  <c r="M123" i="6"/>
  <c r="M228"/>
  <c r="M128" i="4"/>
  <c r="M186" i="3"/>
  <c r="K114" i="9"/>
  <c r="M186" i="2"/>
  <c r="M165" i="4"/>
  <c r="K224" i="9"/>
  <c r="K531"/>
  <c r="K578"/>
  <c r="K648"/>
  <c r="K46"/>
  <c r="K523"/>
  <c r="K703"/>
  <c r="K667"/>
  <c r="K487"/>
  <c r="M84" i="7"/>
  <c r="K61" i="9"/>
  <c r="Q287" i="3"/>
  <c r="Q291" s="1"/>
  <c r="O291"/>
  <c r="Q242" i="6"/>
  <c r="Q248" s="1"/>
  <c r="O248"/>
  <c r="Q187" i="3"/>
  <c r="Q191" s="1"/>
  <c r="O191"/>
  <c r="Q273" i="7"/>
  <c r="Q274" s="1"/>
  <c r="O274"/>
  <c r="Q144" i="5"/>
  <c r="Q146" s="1"/>
  <c r="O146"/>
  <c r="O432" i="9"/>
  <c r="O437" s="1"/>
  <c r="M437"/>
  <c r="Q99" i="3"/>
  <c r="Q103" s="1"/>
  <c r="O103"/>
  <c r="Q301" i="7"/>
  <c r="Q302" s="1"/>
  <c r="O302"/>
  <c r="Q281"/>
  <c r="Q283" s="1"/>
  <c r="O283"/>
  <c r="Q151" i="3"/>
  <c r="Q153" s="1"/>
  <c r="O153"/>
  <c r="Q192"/>
  <c r="Q196" s="1"/>
  <c r="O196"/>
  <c r="O276"/>
  <c r="Q274"/>
  <c r="Q276" s="1"/>
  <c r="O78" i="6"/>
  <c r="Q76"/>
  <c r="Q78" s="1"/>
  <c r="Q319" i="3"/>
  <c r="Q322" s="1"/>
  <c r="O322"/>
  <c r="Q116" i="6"/>
  <c r="Q123" s="1"/>
  <c r="O123"/>
  <c r="M108" i="9"/>
  <c r="O102"/>
  <c r="O108" s="1"/>
  <c r="M50" i="8"/>
  <c r="O49"/>
  <c r="O50" s="1"/>
  <c r="Q213" i="7"/>
  <c r="Q215" s="1"/>
  <c r="O215"/>
  <c r="O404" i="9"/>
  <c r="O411" s="1"/>
  <c r="M411"/>
  <c r="O280"/>
  <c r="O289" s="1"/>
  <c r="M289"/>
  <c r="O132" i="2"/>
  <c r="O204"/>
  <c r="Q29" i="4"/>
  <c r="M57"/>
  <c r="O152"/>
  <c r="Q85" i="5"/>
  <c r="O105" i="6"/>
  <c r="O108" s="1"/>
  <c r="O35"/>
  <c r="O253" i="4"/>
  <c r="M673" i="9"/>
  <c r="K739"/>
  <c r="K263"/>
  <c r="K481"/>
  <c r="K317"/>
  <c r="O177" i="6"/>
  <c r="O85" i="4"/>
  <c r="K83" i="9"/>
  <c r="K256"/>
  <c r="K567"/>
  <c r="K712"/>
  <c r="Q166" i="5"/>
  <c r="K719" i="9"/>
  <c r="O126" i="2"/>
  <c r="O198"/>
  <c r="Q42" i="3"/>
  <c r="O123"/>
  <c r="M17" i="4"/>
  <c r="M29"/>
  <c r="Q37"/>
  <c r="O51"/>
  <c r="M71"/>
  <c r="M116"/>
  <c r="O146"/>
  <c r="O171"/>
  <c r="M227"/>
  <c r="O240"/>
  <c r="O278"/>
  <c r="O321"/>
  <c r="O333"/>
  <c r="O33" i="5"/>
  <c r="O47"/>
  <c r="Q62"/>
  <c r="O85"/>
  <c r="Q183"/>
  <c r="Q217"/>
  <c r="M105" i="6"/>
  <c r="M108" s="1"/>
  <c r="O130"/>
  <c r="Q160"/>
  <c r="O201"/>
  <c r="Q238"/>
  <c r="O71"/>
  <c r="Q98"/>
  <c r="O62" i="5"/>
  <c r="O15" i="3"/>
  <c r="O271"/>
  <c r="O222" i="2"/>
  <c r="O42" i="3"/>
  <c r="O272" i="4"/>
  <c r="O133" i="3"/>
  <c r="M69" i="9"/>
  <c r="K767"/>
  <c r="K511"/>
  <c r="K327"/>
  <c r="K75"/>
  <c r="K518"/>
  <c r="K337"/>
  <c r="K171"/>
  <c r="O88" i="3"/>
  <c r="Q177" i="6"/>
  <c r="O180" i="2"/>
  <c r="O63" i="4"/>
  <c r="O578" i="9"/>
  <c r="O221" i="6"/>
  <c r="Q17" i="2"/>
  <c r="Q150"/>
  <c r="Q150" i="7"/>
  <c r="O11" i="2"/>
  <c r="O61" i="6"/>
  <c r="O64" s="1"/>
  <c r="O221" i="4"/>
  <c r="M784" i="9"/>
  <c r="M378"/>
  <c r="O141"/>
  <c r="Q132" i="2"/>
  <c r="Q11"/>
  <c r="O582" i="9"/>
  <c r="O589" s="1"/>
  <c r="K389"/>
  <c r="M426"/>
  <c r="O58"/>
  <c r="O61" s="1"/>
  <c r="M567"/>
  <c r="O35" i="8"/>
  <c r="O36" s="1"/>
  <c r="O567" i="9"/>
  <c r="Q271" i="3"/>
  <c r="M256" i="9"/>
  <c r="K656"/>
  <c r="M196" i="5"/>
  <c r="M134" i="4"/>
  <c r="K209" i="9"/>
  <c r="K673"/>
  <c r="K394"/>
  <c r="M215" i="3"/>
  <c r="M63" i="4"/>
  <c r="O166" i="5"/>
  <c r="K125" i="9"/>
  <c r="K437"/>
  <c r="O27" i="6"/>
  <c r="Q225" i="5"/>
  <c r="Q230" s="1"/>
  <c r="O230"/>
  <c r="Q316" i="7"/>
  <c r="Q317" s="1"/>
  <c r="O317"/>
  <c r="Q164"/>
  <c r="Q165" s="1"/>
  <c r="O165"/>
  <c r="Q194" i="5"/>
  <c r="Q196" s="1"/>
  <c r="O196"/>
  <c r="Q304" i="7"/>
  <c r="Q306" s="1"/>
  <c r="O306"/>
  <c r="Q97"/>
  <c r="Q101" s="1"/>
  <c r="O101"/>
  <c r="Q45" i="3"/>
  <c r="Q46" s="1"/>
  <c r="O46"/>
  <c r="Q157" i="5"/>
  <c r="Q163" s="1"/>
  <c r="O163"/>
  <c r="Q332" i="7"/>
  <c r="Q334" s="1"/>
  <c r="O334"/>
  <c r="O290"/>
  <c r="Q289"/>
  <c r="Q290" s="1"/>
  <c r="O490" i="9"/>
  <c r="O492" s="1"/>
  <c r="M492"/>
  <c r="Q139" i="4"/>
  <c r="Q140" s="1"/>
  <c r="O140"/>
  <c r="O728" i="9"/>
  <c r="K130"/>
  <c r="O465"/>
  <c r="O52" i="2"/>
  <c r="Q28" i="3"/>
  <c r="M40" i="5"/>
  <c r="Q100"/>
  <c r="M20"/>
  <c r="O160" i="6"/>
  <c r="Q71"/>
  <c r="O28" i="3"/>
  <c r="O111" i="5"/>
  <c r="O63" i="3"/>
  <c r="Q272" i="4"/>
  <c r="K95" i="9"/>
  <c r="M648"/>
  <c r="M300"/>
  <c r="O210"/>
  <c r="O211" s="1"/>
  <c r="K758"/>
  <c r="K269"/>
  <c r="M249"/>
  <c r="O108" i="2"/>
  <c r="O210"/>
  <c r="M222"/>
  <c r="Q15" i="3"/>
  <c r="Q123"/>
  <c r="Q179"/>
  <c r="Q23" i="4"/>
  <c r="O37"/>
  <c r="Q51"/>
  <c r="O57"/>
  <c r="O104"/>
  <c r="O122"/>
  <c r="Q146"/>
  <c r="Q171"/>
  <c r="M240"/>
  <c r="O260"/>
  <c r="O315"/>
  <c r="Q333"/>
  <c r="O27" i="5"/>
  <c r="O40"/>
  <c r="Q55"/>
  <c r="Q78"/>
  <c r="O118"/>
  <c r="O183"/>
  <c r="O217"/>
  <c r="M160" i="6"/>
  <c r="M184"/>
  <c r="Q201"/>
  <c r="O238"/>
  <c r="O12"/>
  <c r="M71"/>
  <c r="M95"/>
  <c r="M98" s="1"/>
  <c r="O255" i="3"/>
  <c r="M209" i="9"/>
  <c r="O177" i="4"/>
  <c r="M360" i="9"/>
  <c r="K190"/>
  <c r="K623"/>
  <c r="K360"/>
  <c r="K543"/>
  <c r="K365"/>
  <c r="O156" i="2"/>
  <c r="Q308" i="3"/>
  <c r="O749" i="9"/>
  <c r="M125"/>
  <c r="Q77" i="4"/>
  <c r="M83" i="9"/>
  <c r="Q261" i="6"/>
  <c r="O20" i="9"/>
  <c r="O403"/>
  <c r="O51"/>
  <c r="O309" i="4"/>
  <c r="O448" i="9"/>
  <c r="O83"/>
  <c r="O53" i="6"/>
  <c r="K416" i="9"/>
  <c r="K652"/>
  <c r="M448"/>
  <c r="K33"/>
  <c r="O158" i="3"/>
  <c r="M465" i="9"/>
  <c r="M58" i="8"/>
  <c r="O57"/>
  <c r="O58" s="1"/>
  <c r="O625" i="9"/>
  <c r="O631" s="1"/>
  <c r="M631"/>
  <c r="M543"/>
  <c r="O532"/>
  <c r="O704"/>
  <c r="O712" s="1"/>
  <c r="M712"/>
  <c r="O590"/>
  <c r="O594" s="1"/>
  <c r="M594"/>
  <c r="O618"/>
  <c r="O623" s="1"/>
  <c r="M623"/>
  <c r="O750"/>
  <c r="O758" s="1"/>
  <c r="M758"/>
  <c r="O729"/>
  <c r="O739" s="1"/>
  <c r="M739"/>
  <c r="O41"/>
  <c r="O46" s="1"/>
  <c r="M46"/>
  <c r="Q72" i="2"/>
  <c r="M296" i="7"/>
  <c r="M679" i="9"/>
  <c r="M749"/>
  <c r="M578"/>
  <c r="O102" i="2"/>
  <c r="Q23"/>
  <c r="Q204"/>
  <c r="M608" i="9"/>
  <c r="M791"/>
  <c r="O75"/>
  <c r="M75"/>
  <c r="O718"/>
  <c r="O719" s="1"/>
  <c r="M719"/>
  <c r="O636"/>
  <c r="O638" s="1"/>
  <c r="M638"/>
  <c r="O614"/>
  <c r="O617" s="1"/>
  <c r="M617"/>
  <c r="Q153" i="2"/>
  <c r="Q156" s="1"/>
  <c r="Q219"/>
  <c r="Q222" s="1"/>
  <c r="O691" i="9"/>
  <c r="O767"/>
  <c r="O608"/>
  <c r="O543"/>
  <c r="M685"/>
  <c r="O684"/>
  <c r="O685" s="1"/>
  <c r="O595"/>
  <c r="O599" s="1"/>
  <c r="M599"/>
  <c r="O609"/>
  <c r="O613" s="1"/>
  <c r="M613"/>
  <c r="M728"/>
  <c r="O258" i="2"/>
  <c r="M691" i="9"/>
  <c r="M27"/>
  <c r="O150" i="2"/>
  <c r="M767" i="9"/>
  <c r="M777"/>
  <c r="O7" i="8"/>
  <c r="Q163" i="2"/>
  <c r="Q168" s="1"/>
  <c r="O168"/>
  <c r="O228"/>
  <c r="Q223"/>
  <c r="Q228" s="1"/>
  <c r="O239"/>
  <c r="Q234"/>
  <c r="Q239" s="1"/>
  <c r="M41" i="8"/>
  <c r="O39"/>
  <c r="O41" s="1"/>
  <c r="O216" i="2"/>
  <c r="Q255"/>
  <c r="Q258" s="1"/>
  <c r="O17"/>
  <c r="Q102"/>
  <c r="O792" i="9"/>
  <c r="O4" s="1"/>
  <c r="G20" i="10" s="1"/>
  <c r="Q73" i="2"/>
  <c r="Q78" s="1"/>
  <c r="O78"/>
  <c r="O245"/>
  <c r="Q240"/>
  <c r="Q245" s="1"/>
  <c r="Q20" i="5"/>
  <c r="M347" i="7"/>
  <c r="M306"/>
  <c r="O72" i="2"/>
  <c r="Q198"/>
  <c r="M12" i="7"/>
  <c r="K105" i="8"/>
  <c r="K4" s="1"/>
  <c r="C18" i="10" s="1"/>
  <c r="O96" i="2"/>
  <c r="Q262" i="6"/>
  <c r="Q269" s="1"/>
  <c r="O269"/>
  <c r="O138"/>
  <c r="Q131"/>
  <c r="Q138" s="1"/>
  <c r="Q109"/>
  <c r="Q115" s="1"/>
  <c r="O115"/>
  <c r="O20" i="5"/>
  <c r="Q218"/>
  <c r="Q224" s="1"/>
  <c r="O224"/>
  <c r="Q187"/>
  <c r="Q193" s="1"/>
  <c r="O193"/>
  <c r="Q127"/>
  <c r="Q133" s="1"/>
  <c r="O133"/>
  <c r="Q119"/>
  <c r="Q126" s="1"/>
  <c r="O126"/>
  <c r="Q12"/>
  <c r="O327" i="4"/>
  <c r="Q322"/>
  <c r="Q327" s="1"/>
  <c r="Q285"/>
  <c r="Q291" s="1"/>
  <c r="O291"/>
  <c r="O247"/>
  <c r="Q241"/>
  <c r="Q247" s="1"/>
  <c r="O215"/>
  <c r="Q210"/>
  <c r="Q215" s="1"/>
  <c r="Q198"/>
  <c r="Q203" s="1"/>
  <c r="O203"/>
  <c r="O197"/>
  <c r="Q192"/>
  <c r="Q197" s="1"/>
  <c r="O98"/>
  <c r="Q93"/>
  <c r="Q98" s="1"/>
  <c r="O92"/>
  <c r="Q86"/>
  <c r="Q92" s="1"/>
  <c r="Q309" i="3"/>
  <c r="Q313" s="1"/>
  <c r="O313"/>
  <c r="Q300"/>
  <c r="Q304" s="1"/>
  <c r="O304"/>
  <c r="O286"/>
  <c r="Q282"/>
  <c r="Q286" s="1"/>
  <c r="Q261"/>
  <c r="Q265" s="1"/>
  <c r="O265"/>
  <c r="Q246"/>
  <c r="Q250" s="1"/>
  <c r="O250"/>
  <c r="Q216"/>
  <c r="Q220" s="1"/>
  <c r="O220"/>
  <c r="O200"/>
  <c r="Q197"/>
  <c r="Q200" s="1"/>
  <c r="Q182"/>
  <c r="Q186" s="1"/>
  <c r="O186"/>
  <c r="Q160"/>
  <c r="Q164" s="1"/>
  <c r="O164"/>
  <c r="Q124"/>
  <c r="Q128" s="1"/>
  <c r="O128"/>
  <c r="O113"/>
  <c r="Q109"/>
  <c r="Q113" s="1"/>
  <c r="Q104"/>
  <c r="Q108" s="1"/>
  <c r="O108"/>
  <c r="Q94"/>
  <c r="Q98" s="1"/>
  <c r="O98"/>
  <c r="Q54"/>
  <c r="Q58" s="1"/>
  <c r="O58"/>
  <c r="Q33"/>
  <c r="Q38" s="1"/>
  <c r="O38"/>
  <c r="Q29"/>
  <c r="Q32" s="1"/>
  <c r="O32"/>
  <c r="Q16"/>
  <c r="Q19" s="1"/>
  <c r="O19"/>
  <c r="O233" i="2"/>
  <c r="Q230"/>
  <c r="Q233" s="1"/>
  <c r="Q189"/>
  <c r="Q192" s="1"/>
  <c r="O192"/>
  <c r="Q141"/>
  <c r="Q144" s="1"/>
  <c r="O144"/>
  <c r="Q117"/>
  <c r="Q120" s="1"/>
  <c r="O120"/>
  <c r="Q111"/>
  <c r="Q114" s="1"/>
  <c r="O114"/>
  <c r="Q87"/>
  <c r="Q90" s="1"/>
  <c r="O90"/>
  <c r="Q81"/>
  <c r="Q84" s="1"/>
  <c r="O84"/>
  <c r="O64"/>
  <c r="Q61"/>
  <c r="Q64" s="1"/>
  <c r="Q55"/>
  <c r="Q58" s="1"/>
  <c r="O58"/>
  <c r="O47"/>
  <c r="Q44"/>
  <c r="Q47" s="1"/>
  <c r="O41"/>
  <c r="Q38"/>
  <c r="Q41" s="1"/>
  <c r="Q32"/>
  <c r="Q35" s="1"/>
  <c r="O35"/>
  <c r="M105" i="8" l="1"/>
  <c r="M4" s="1"/>
  <c r="E18" i="10" s="1"/>
  <c r="M323" i="3"/>
  <c r="M5" s="1"/>
  <c r="C8" i="10" s="1"/>
  <c r="M259" i="2"/>
  <c r="M5" s="1"/>
  <c r="C6" i="10" s="1"/>
  <c r="M792" i="9"/>
  <c r="M4" s="1"/>
  <c r="E20" i="10" s="1"/>
  <c r="O352" i="7"/>
  <c r="O4" s="1"/>
  <c r="E16" i="10" s="1"/>
  <c r="K792" i="9"/>
  <c r="K4" s="1"/>
  <c r="C20" i="10" s="1"/>
  <c r="M290" i="6"/>
  <c r="M4" s="1"/>
  <c r="C14" i="10" s="1"/>
  <c r="M243" i="5"/>
  <c r="M4" s="1"/>
  <c r="C12" i="10" s="1"/>
  <c r="M346" i="4"/>
  <c r="M5" s="1"/>
  <c r="C10" i="10" s="1"/>
  <c r="Q352" i="7"/>
  <c r="Q4" s="1"/>
  <c r="G16" i="10" s="1"/>
  <c r="M352" i="7"/>
  <c r="M4" s="1"/>
  <c r="C16" i="10" s="1"/>
  <c r="O105" i="8"/>
  <c r="O4" s="1"/>
  <c r="G18" i="10" s="1"/>
  <c r="O290" i="6"/>
  <c r="O4" s="1"/>
  <c r="E14" i="10" s="1"/>
  <c r="Q290" i="6"/>
  <c r="Q4" s="1"/>
  <c r="G14" i="10" s="1"/>
  <c r="O243" i="5"/>
  <c r="O4" s="1"/>
  <c r="E12" i="10" s="1"/>
  <c r="Q243" i="5"/>
  <c r="Q4" s="1"/>
  <c r="G12" i="10" s="1"/>
  <c r="O346" i="4"/>
  <c r="O5" s="1"/>
  <c r="E10" i="10" s="1"/>
  <c r="Q346" i="4"/>
  <c r="Q5" s="1"/>
  <c r="G10" i="10" s="1"/>
  <c r="O323" i="3"/>
  <c r="O5" s="1"/>
  <c r="E8" i="10" s="1"/>
  <c r="Q323" i="3"/>
  <c r="Q5" s="1"/>
  <c r="G8" i="10" s="1"/>
  <c r="O259" i="2"/>
  <c r="O5" s="1"/>
  <c r="E6" i="10" s="1"/>
  <c r="Q259" i="2"/>
  <c r="Q5" s="1"/>
  <c r="G6" i="10" s="1"/>
  <c r="C24" l="1"/>
  <c r="E24"/>
  <c r="G24"/>
</calcChain>
</file>

<file path=xl/sharedStrings.xml><?xml version="1.0" encoding="utf-8"?>
<sst xmlns="http://schemas.openxmlformats.org/spreadsheetml/2006/main" count="9346" uniqueCount="2275">
  <si>
    <t>Somme RX Avant-pied</t>
  </si>
  <si>
    <t>Somme RX Pied</t>
  </si>
  <si>
    <t>Somme RX Calcanéum</t>
  </si>
  <si>
    <t>Somme RX Cheville</t>
  </si>
  <si>
    <t>Somme RX Jambe</t>
  </si>
  <si>
    <t>Somme RX Genou</t>
  </si>
  <si>
    <t>+ Séjour dans le service de médecine nucléaire, par heure</t>
  </si>
  <si>
    <t>31.0620</t>
  </si>
  <si>
    <t>Prestation de base technique 0, grand examen par ultrasons, patient ambulatoire</t>
  </si>
  <si>
    <t>WT300200</t>
  </si>
  <si>
    <t>US Thyroïde</t>
  </si>
  <si>
    <t>31.0420</t>
  </si>
  <si>
    <t>+ Supplément pour tomographie par émission monophotonique synchronisée (gated SPECT)</t>
  </si>
  <si>
    <t>WT300292</t>
  </si>
  <si>
    <t>Somme Cholangiographie transhépatique</t>
  </si>
  <si>
    <t>Somme Thrombolyse artérielle - NeuroRad.</t>
  </si>
  <si>
    <t>Somme Embolisation ou chimio. artérielle - NeuroRad.</t>
  </si>
  <si>
    <t>WT300090</t>
  </si>
  <si>
    <t>Myélographie cervico-dorso-lombaire</t>
  </si>
  <si>
    <t>WT300091</t>
  </si>
  <si>
    <t>Myélographie cervicale</t>
  </si>
  <si>
    <t>WT300092</t>
  </si>
  <si>
    <t>Discographie par disque</t>
  </si>
  <si>
    <t>WT300093</t>
  </si>
  <si>
    <t>Arthrographie facettes articulaires, par articulation</t>
  </si>
  <si>
    <t>WT300094</t>
  </si>
  <si>
    <t>Densitométrie</t>
  </si>
  <si>
    <t>Densitométrie osseuse, avec absorptiométrie radiologique axiale à double énergie</t>
  </si>
  <si>
    <t>WT300095</t>
  </si>
  <si>
    <t>Arthrographie de la hanche</t>
  </si>
  <si>
    <t>WT300104</t>
  </si>
  <si>
    <t>Arthrographie ATM bilat.</t>
  </si>
  <si>
    <t>WT300105</t>
  </si>
  <si>
    <t>Arthrographie ATM unil.</t>
  </si>
  <si>
    <t>WT300106</t>
  </si>
  <si>
    <t>Sialographie, par glande</t>
  </si>
  <si>
    <t>Angiographie, veine porte transhépatique, prestation de base II</t>
  </si>
  <si>
    <t>Somme RX Crâne incidences spéciales</t>
  </si>
  <si>
    <t>Somme RX ATM</t>
  </si>
  <si>
    <t>Somme RX Sinus</t>
  </si>
  <si>
    <t>Somme RX Nez</t>
  </si>
  <si>
    <t>Somme RX Défilé mandibulaire</t>
  </si>
  <si>
    <t>Somme OPG</t>
  </si>
  <si>
    <t>Somme RX Cou (parties molles)</t>
  </si>
  <si>
    <t>Somme RX Colonne cervicale</t>
  </si>
  <si>
    <t>Somme RX Colonne dorsale</t>
  </si>
  <si>
    <t>Somme RX Colonne lombaire</t>
  </si>
  <si>
    <t>Somme RX Colonne totale</t>
  </si>
  <si>
    <t>Somme RX Sacro-iliaque</t>
  </si>
  <si>
    <t>Somme RX Trachée</t>
  </si>
  <si>
    <t>Somme RX Gril costal</t>
  </si>
  <si>
    <t>Somme RX Sternum</t>
  </si>
  <si>
    <t>Somme RX Clavicule</t>
  </si>
  <si>
    <t>Somme RX Abdomen</t>
  </si>
  <si>
    <t>Somme RX Bassin</t>
  </si>
  <si>
    <t>Somme RX Sacrum</t>
  </si>
  <si>
    <t>Somme RX Coccyx</t>
  </si>
  <si>
    <t>Somme RX Doigt</t>
  </si>
  <si>
    <t>Somme RX Main</t>
  </si>
  <si>
    <t>Somme Dacryocystographie unil.</t>
  </si>
  <si>
    <t>Somme Dacryocystographie bilat.</t>
  </si>
  <si>
    <t>Somme Evaluation pharyngée dynamique sans PC</t>
  </si>
  <si>
    <t>WT300199</t>
  </si>
  <si>
    <t>US Cerveau</t>
  </si>
  <si>
    <t>Ultrasonographie transfontanellaire du crâne</t>
  </si>
  <si>
    <t>WT310138</t>
  </si>
  <si>
    <t>Sondage vésical et instillation chez la femme y.c. Anes. et Mat. de base</t>
  </si>
  <si>
    <t>00.1160</t>
  </si>
  <si>
    <t>Pose de sonde duodénale sous scopie</t>
  </si>
  <si>
    <t>Pose d'une sonde duodénale par le spécialiste en radiologie</t>
  </si>
  <si>
    <t>WT300080</t>
  </si>
  <si>
    <t>Entéroclyse</t>
  </si>
  <si>
    <t>WT300283</t>
  </si>
  <si>
    <t>Cholangiographie transhépatique</t>
  </si>
  <si>
    <t>Cholangiographie transhépatique percutanée (CTP)</t>
  </si>
  <si>
    <t>+ Supplément pour mise en place de drainage lors d'une cholangiographie transhépatique percutanée (CTP)</t>
  </si>
  <si>
    <t>Somme Voie d'abord veineuse préexistante</t>
  </si>
  <si>
    <t>Somme + Suppl. pour pct. transeptale par voie d'abord veineuse préexistante</t>
  </si>
  <si>
    <t>Somme + Suppl. pour interv. par voie d'abord veineuse préexistante</t>
  </si>
  <si>
    <t>Somme Cathétérisme droit</t>
  </si>
  <si>
    <t>Somme Coronarographie sans VG</t>
  </si>
  <si>
    <t>Somme VG coro</t>
  </si>
  <si>
    <t>Somme Valvuloplastie y.c. septostomie</t>
  </si>
  <si>
    <t>Somme + Suppl. pour aortographie</t>
  </si>
  <si>
    <t>Somme + Suppl. pour artériographie sous-clavière</t>
  </si>
  <si>
    <t>Suppl. Interventions sous scopie</t>
  </si>
  <si>
    <t>Somme Suppl. Interventions sous scopie</t>
  </si>
  <si>
    <t>Somme Scinti. cardiaque - Tl201- stress - ergo / pharma combinée</t>
  </si>
  <si>
    <t>WT310057</t>
  </si>
  <si>
    <t>Scinti. cortico-surrénalienne - Inj.</t>
  </si>
  <si>
    <t>Somme Scinti. cortico-surrénalienne - Inj.</t>
  </si>
  <si>
    <t>WT310058</t>
  </si>
  <si>
    <t>Scinti. cortico-surrénalienne - suite</t>
  </si>
  <si>
    <t>Somme Scinti. cortico-surrénalienne - suite</t>
  </si>
  <si>
    <t>WT310074</t>
  </si>
  <si>
    <t>Scinti. diverticule de Meckel</t>
  </si>
  <si>
    <t>Plastie vertébrale transpédiculaire percutanée, toute méthode, comme prestation exclusive</t>
  </si>
  <si>
    <t>Somme + Suppl. pour pose de stent, par stent</t>
  </si>
  <si>
    <t>Somme Fermeture de foramen ou de CIA</t>
  </si>
  <si>
    <t>Somme + Suppl. pour pose de pace provisoire lors de PTCA</t>
  </si>
  <si>
    <t>Somme + Suppl. pour cardiopathies congénitales</t>
  </si>
  <si>
    <t>Somme + Suppl. pour angio plumonaire</t>
  </si>
  <si>
    <t>Somme + Suppl. pour étude shunt</t>
  </si>
  <si>
    <t>Somme + Suppl. pour mise en place cath. Perfusion</t>
  </si>
  <si>
    <t>Somme + Suppl. mise en place ballon intra-aortique</t>
  </si>
  <si>
    <t>Somme + Suppl. TTT Médicamenteux intracoronaire</t>
  </si>
  <si>
    <t>Somme Extraction corps étrangers</t>
  </si>
  <si>
    <t>Somme Biopsie myocardique</t>
  </si>
  <si>
    <t>Somme Dilatations autres (proche cœur)</t>
  </si>
  <si>
    <t>Somme + supplément pose stent autres vaisseaux</t>
  </si>
  <si>
    <t>Somme Scinti. cardiaque - MIBI - repos</t>
  </si>
  <si>
    <t>WT310028</t>
  </si>
  <si>
    <t>Scinti. cardiaque - MIBI - stress - ergo</t>
  </si>
  <si>
    <t>31.0310</t>
  </si>
  <si>
    <t>+ ECG d'effort, épreuve d'effort</t>
  </si>
  <si>
    <t>Somme Scinti. cardiaque - MIBI - stress - ergo</t>
  </si>
  <si>
    <t>WT310115</t>
  </si>
  <si>
    <t>Scinti. cardiaque - MIBI - stress - ergo/ pharma combinée</t>
  </si>
  <si>
    <t>31.0300</t>
  </si>
  <si>
    <t>+ Supplément pour tests de provocation médicamenteux lors d'un électrocardiogramme (ECG) ou d'une épreuve d'effort</t>
  </si>
  <si>
    <t>Somme Scinti. cardiaque - MIBI - stress - ergo/ pharma combinée</t>
  </si>
  <si>
    <t>WT310027</t>
  </si>
  <si>
    <t>Scinti. cardiaque - MIBI - stress - pharma.</t>
  </si>
  <si>
    <t>Somme Artériographie des membres supérieurs, cliché supersélectif d'une branche de deuxième ordre ou d'ordre supérieur, par artère</t>
  </si>
  <si>
    <t>Somme Artériographie, angiographie des jambes, des deux côtés</t>
  </si>
  <si>
    <t>Somme Artériographie, angiographie des jambes, par jambe</t>
  </si>
  <si>
    <t>Somme Artériographie MI superselectif</t>
  </si>
  <si>
    <t>Artériographie MI superselectif</t>
  </si>
  <si>
    <t>Somme Dilatation et/ou pose de stent non neuro Elément de base</t>
  </si>
  <si>
    <t>Dilatation et/ou pose de stent  non neuro Elément de base</t>
  </si>
  <si>
    <t>Embolisation par ponction directe</t>
  </si>
  <si>
    <t>39,6270</t>
  </si>
  <si>
    <t>Somme Embolisation par ponction directe</t>
  </si>
  <si>
    <t>Somme PTA + Supplément pour dilatation des artères brachiocéphaliques, sauf artères carotides et vertébrales</t>
  </si>
  <si>
    <t>+ PTA Supplément pour dilatation des artères brachiocéphaliques, sauf artères carotides et vertébrales</t>
  </si>
  <si>
    <t>+ PTA Supplément pour perfusion fibrinolytique intra-artérielle complémentaire après PTA</t>
  </si>
  <si>
    <t>Somme Supplément pour perfusion fibrinolytique intra-artérielle complémentaire après PTA</t>
  </si>
  <si>
    <t>+ PTA Supplément pour dilatation avec technique du crossover</t>
  </si>
  <si>
    <t>Somme PTA Supplément pour dilatation avec technique du crossover</t>
  </si>
  <si>
    <t>+ PTA  Supplément pour implantation d'endoprothèse (stent), par stent</t>
  </si>
  <si>
    <t>Somme PTA  Supplément pour implantation d'endoprothèse (stent), par stent</t>
  </si>
  <si>
    <t>+ PTA  Supplément pour d'autres segments dilatés, par segment</t>
  </si>
  <si>
    <t>Somme PTA  Supplément pour d'autres segments dilatés, par segment</t>
  </si>
  <si>
    <t>Somme PTA Supplément pour dilatation des artères jambières, rénales ou mésentériques</t>
  </si>
  <si>
    <t>Somme Artériographie supersélective de l'abdomen</t>
  </si>
  <si>
    <t>Artériographie supersélective de l'abdomen</t>
  </si>
  <si>
    <t>Somme Artériographie MS supplément artère vertébrale</t>
  </si>
  <si>
    <t>Artériographie MS supplément artère vertébrale</t>
  </si>
  <si>
    <t>Phlébographie ou intervention veineuse, par ponction directe</t>
  </si>
  <si>
    <t>Somme Phlébographie ou intervention veineuse, par ponction directe</t>
  </si>
  <si>
    <t>Phlébographie ou intervention veineuse, au moyen d'un cathéter</t>
  </si>
  <si>
    <t>Somme Phlébographie ou intervention veineuse, au moyen d'un cathéter</t>
  </si>
  <si>
    <t>Phlébographie ou intervention veineuse, angiographie sur cathéter préexistant</t>
  </si>
  <si>
    <t>Somme Phlébographie ou intervention veineuse, angiographie sur cathéter préexistant</t>
  </si>
  <si>
    <t>Phlébographie des membres supérieurs</t>
  </si>
  <si>
    <t>Somme Phlébographie des membres supérieurs</t>
  </si>
  <si>
    <t>Somme Phlébographie de la veine cave supérieure</t>
  </si>
  <si>
    <t>Supplément pour sampling veineux endocrinologique thoraco-abdominal</t>
  </si>
  <si>
    <t>Somme Supplément pour sampling veineux endocrinologique thoraco-abdominal</t>
  </si>
  <si>
    <t xml:space="preserve"> Phlébographie sélective de la veine azygos</t>
  </si>
  <si>
    <t>Somme  Phlébographie de la veine cave inférieure</t>
  </si>
  <si>
    <t>Somme  Phlébographie sélective de la veine azygos</t>
  </si>
  <si>
    <t>Supplément pour ponction de la veine rénale, sans cliché</t>
  </si>
  <si>
    <t>Somme  Supplément pour ponction de la veine rénale, sans cliché</t>
  </si>
  <si>
    <t>Somme Phlébographie sélective des veines hépatiques</t>
  </si>
  <si>
    <t>Somme Phlébographie sélective des veines rénales, par côté</t>
  </si>
  <si>
    <t>Somme Phlébographie des veines surrénales, par côté</t>
  </si>
  <si>
    <t>Somme CT Interv. thér.</t>
  </si>
  <si>
    <t>Somme CT Interv., par 5 min.</t>
  </si>
  <si>
    <t>WT300177</t>
  </si>
  <si>
    <t>WT300179</t>
  </si>
  <si>
    <t>IRM Cheville / pied, par côté</t>
  </si>
  <si>
    <t>WT300181</t>
  </si>
  <si>
    <t>IRM Angio. MI, par côté</t>
  </si>
  <si>
    <t>WT300182</t>
  </si>
  <si>
    <t>IRM Biopsie</t>
  </si>
  <si>
    <t>WT300034</t>
  </si>
  <si>
    <t>RX Calcanéum</t>
  </si>
  <si>
    <t>39.3515</t>
  </si>
  <si>
    <t>39.3660</t>
  </si>
  <si>
    <t>+ Supplément pour prélèvement tissulaire thérapeutique (par exemple nucléotomie)</t>
  </si>
  <si>
    <t>WT300189</t>
  </si>
  <si>
    <t>CT Interv., par 5 min.</t>
  </si>
  <si>
    <t>Consultation de base/unité d'exploitation Institut de radiologie à l'hôpital, {LAMal}</t>
  </si>
  <si>
    <t>Radiologie: crâne, vue d'ensemble ou partielle, premier cliché</t>
  </si>
  <si>
    <t>+ Radiologie: crâne, vue d'ensemble ou partielle, par cliché supplémentaire</t>
  </si>
  <si>
    <t>Radiologie: thorax et/ou côtes, y compris sternum, premier cliché</t>
  </si>
  <si>
    <t>+ Radiologie: thorax et/ou côtes, y compris sternum, par cliché supplémentaire</t>
  </si>
  <si>
    <t>Radiologie: crâne, incidence spéciale, premier cliché</t>
  </si>
  <si>
    <t>+ Radiologie: crâne, incidence spéciale, par cliché supplémentaire</t>
  </si>
  <si>
    <t>Radiologie: colonne cervicale, premier cliché, y compris parties molles cervicales, Dens</t>
  </si>
  <si>
    <t>{IRM} du corps entier à la recherche de métastases, comme prestation d'imagerie exclusive</t>
  </si>
  <si>
    <t>+ Supplément pour chaque série {IRM} supplémentaire</t>
  </si>
  <si>
    <t>+ Supplément pour chaque série {IRM} supplémentaire à l'hôpital, {LAMal}</t>
  </si>
  <si>
    <t>{IRM} du neurocrâne, vue d'ensemble</t>
  </si>
  <si>
    <t>Spectroscopie {IRM}</t>
  </si>
  <si>
    <t>Angiographie {IRM} de tous les vaissesaux</t>
  </si>
  <si>
    <t>{IRM} du cou</t>
  </si>
  <si>
    <t>{IRM} des os de la face, cavités sinusales</t>
  </si>
  <si>
    <t>{IRM} de la colonne vertébrale, vue d'ensemble et/ou partielle</t>
  </si>
  <si>
    <t>{IRM} du coeur</t>
  </si>
  <si>
    <t>{IRM} du thorax</t>
  </si>
  <si>
    <t>{IRM} mammaire(s)</t>
  </si>
  <si>
    <t>{IRM} de abdomen, bassin</t>
  </si>
  <si>
    <t>Défécographie {IRM}, comme prestation d'imagerie exclusive</t>
  </si>
  <si>
    <t>{IRM} de articulation de l'épaule et/ou du bras</t>
  </si>
  <si>
    <t>{IRM} de l'articulation du coude et/ou de l'avant-bras</t>
  </si>
  <si>
    <t>{IRM} du poignet et/ou de la main</t>
  </si>
  <si>
    <t>{IRM} de la hanche et/ou de la cuisse</t>
  </si>
  <si>
    <t>{IRM} du genou et/ou de la jambe</t>
  </si>
  <si>
    <t>Supplément pour implantation d'endoprothèse (stent), par stent  - NeuroRad.</t>
  </si>
  <si>
    <t>+ Supplément pour embolisation veineuse</t>
  </si>
  <si>
    <t>WT300272</t>
  </si>
  <si>
    <t>+ Thrombolyse veineuse non neuro</t>
  </si>
  <si>
    <t>IRM corps entier métastases</t>
  </si>
  <si>
    <t>Somme IRM corps entier métastases</t>
  </si>
  <si>
    <t>Révision après endoprothèse iliaque</t>
  </si>
  <si>
    <t>Révision endoprothèse iliaque</t>
  </si>
  <si>
    <t>Somme Révision endoprothèse iliaque</t>
  </si>
  <si>
    <t>Révision après endoprothèse aortique</t>
  </si>
  <si>
    <t>Révision endoprothèse aortique</t>
  </si>
  <si>
    <t>Somme Révision endoprothèse aortique</t>
  </si>
  <si>
    <t>Mise en place d'une endoprothèse aortique, pour rupture d'anévrisme</t>
  </si>
  <si>
    <t>Angiographie pulmonaire, prestation de base I</t>
  </si>
  <si>
    <t>Angiographie pulmonaire, prestation de base II</t>
  </si>
  <si>
    <t>Angiographie pulmonaire, prestation de base III, par accès préexistant</t>
  </si>
  <si>
    <t>WT300277</t>
  </si>
  <si>
    <t>Angiographie pulmonaire globale</t>
  </si>
  <si>
    <t>Angiographie pulmonaire sélective</t>
  </si>
  <si>
    <t>Scinti. octréoscan - suite SPECT</t>
  </si>
  <si>
    <t>Somme Scinti. octréoscan - suite SPECT</t>
  </si>
  <si>
    <t>WT310105</t>
  </si>
  <si>
    <t>Scinti. osseuse - 3 phases - suite - par projection</t>
  </si>
  <si>
    <t>Somme Scinti. osseuse - 3 phases - suite - par projection</t>
  </si>
  <si>
    <t>WT310021</t>
  </si>
  <si>
    <t>Scinti. osseuse - Corps entier</t>
  </si>
  <si>
    <t>Somme Scinti. osseuse - Corps entier</t>
  </si>
  <si>
    <t>WT310020</t>
  </si>
  <si>
    <t>Scinti. osseuse - Injection</t>
  </si>
  <si>
    <t>Somme Scinti. osseuse - Injection</t>
  </si>
  <si>
    <t>WT310022</t>
  </si>
  <si>
    <t>Scinti. osseuse - Spots</t>
  </si>
  <si>
    <t>Somme Scinti. osseuse - Spots</t>
  </si>
  <si>
    <t>WT310019</t>
  </si>
  <si>
    <t>Scinti. osseuse 3 phases - Inj.</t>
  </si>
  <si>
    <t>Somme Scinti. osseuse 3 phases - Inj.</t>
  </si>
  <si>
    <t>WT310024</t>
  </si>
  <si>
    <t>Scinti. parathyroïdes</t>
  </si>
  <si>
    <t>Somme Scinti. parathyroïdes</t>
  </si>
  <si>
    <t>WT310133</t>
  </si>
  <si>
    <t>Scinti. parathyroïdes - suite - par projection</t>
  </si>
  <si>
    <t>Somme Scinti. parathyroïdes - suite - par projection</t>
  </si>
  <si>
    <t>Arthrographie de l'art. sterno-claviculaire</t>
  </si>
  <si>
    <t>Somme Recherche de fuite - Inj.</t>
  </si>
  <si>
    <t>WT310034</t>
  </si>
  <si>
    <t>Recherche de fuite - suite</t>
  </si>
  <si>
    <t>Somme Recherche de fuite - suite</t>
  </si>
  <si>
    <t>WT310110</t>
  </si>
  <si>
    <t>Recherche de reflux gastro-oesophagien liquide</t>
  </si>
  <si>
    <t>Somme Recherche de reflux gastro-oesophagien liquide</t>
  </si>
  <si>
    <t>WT310111</t>
  </si>
  <si>
    <t>Recherche de reflux gastro-oesophagien solide</t>
  </si>
  <si>
    <t>Somme Recherche de reflux gastro-oesophagien solide</t>
  </si>
  <si>
    <t>WT310049</t>
  </si>
  <si>
    <t>Recherche hémorragie digestive - Marquage</t>
  </si>
  <si>
    <t>31.0540</t>
  </si>
  <si>
    <t>Mesures de l'activité en médecine nucléaire ou tests fonctionnels in vitro en laboratoire chaud, traitement du sang pour un mélange de radionucléides</t>
  </si>
  <si>
    <t>Somme Recherche hémorragie digestive - Marquage</t>
  </si>
  <si>
    <t>WT310050</t>
  </si>
  <si>
    <t>Shunt de dialyse, prestation de base II, abord vasculaire par ponction directe</t>
  </si>
  <si>
    <t>WT300282</t>
  </si>
  <si>
    <t>Néphrostomie</t>
  </si>
  <si>
    <t>Mise en place d'une néphrostomie percutanée</t>
  </si>
  <si>
    <t>+ Supplément pour dilatation au ballonnet lors d'une néphrostomie</t>
  </si>
  <si>
    <t>Changement de néphrostomie</t>
  </si>
  <si>
    <t>Somme IRM Cœur + angio.</t>
  </si>
  <si>
    <t>Somme IRM Aorte thoracique</t>
  </si>
  <si>
    <t>Somme IRM Seins</t>
  </si>
  <si>
    <t>Somme IRM Foie pancréas voies biliaires</t>
  </si>
  <si>
    <t>Somme IRM Aorte abdominale</t>
  </si>
  <si>
    <t>Somme IRM Reins / voies urinaires</t>
  </si>
  <si>
    <t>Somme IRM Pelvis</t>
  </si>
  <si>
    <t>Somme Mammographie de dépistage (2ème lecture)</t>
  </si>
  <si>
    <t>Somme + Suppl. pour biopsie mammaire</t>
  </si>
  <si>
    <t>Somme Agrandissement sein</t>
  </si>
  <si>
    <t>Somme Pièce opératoire sein</t>
  </si>
  <si>
    <t>Somme Pose de fil marqueur</t>
  </si>
  <si>
    <t>Somme Kystographie</t>
  </si>
  <si>
    <t>Somme Galactographie, par côté</t>
  </si>
  <si>
    <t>Somme Scopie déglutition sans PC</t>
  </si>
  <si>
    <t>Somme Scopie recherche corps étranger</t>
  </si>
  <si>
    <t>Somme Fistulographie</t>
  </si>
  <si>
    <t>Somme UIV</t>
  </si>
  <si>
    <t>Somme UPR</t>
  </si>
  <si>
    <t>WT300207</t>
  </si>
  <si>
    <t>WT300208</t>
  </si>
  <si>
    <t>US Greffe - Ex. Vasculaire</t>
  </si>
  <si>
    <t>WT300209</t>
  </si>
  <si>
    <t>WT300210</t>
  </si>
  <si>
    <t>US Testicules</t>
  </si>
  <si>
    <t>WT300211</t>
  </si>
  <si>
    <t>US Pénis + test pharmaco-stimulation</t>
  </si>
  <si>
    <t>WT300212</t>
  </si>
  <si>
    <t>US Endorectal</t>
  </si>
  <si>
    <t>WT300213</t>
  </si>
  <si>
    <t>US Alcoolisation foie ou rein, par lésion</t>
  </si>
  <si>
    <t>WT300214</t>
  </si>
  <si>
    <t>Examen du genou par ultrasons, par côté</t>
  </si>
  <si>
    <t>WT300215</t>
  </si>
  <si>
    <t>US Parties molles</t>
  </si>
  <si>
    <t>WT300216</t>
  </si>
  <si>
    <t>US Epaule, par côté</t>
  </si>
  <si>
    <t>Examen de l'épaule par ultrasons, par côté</t>
  </si>
  <si>
    <t>WT300217</t>
  </si>
  <si>
    <t>US Hanche, par côté</t>
  </si>
  <si>
    <t>WT300218</t>
  </si>
  <si>
    <t>Examen complet par ultrasons des deux seins</t>
  </si>
  <si>
    <t>+ Mise en place d'une endoprothèse des voies biliaires ou pancréatiques lors d'une cholangiographie transhépatique percutanée (CTP)</t>
  </si>
  <si>
    <t>+ Ablation d'une endoprothèse des voies biliaires ou pancréatiques lors d'une cholangiographie transhépatique percutanée (CTP)</t>
  </si>
  <si>
    <t>Cliché rétrograde de l'urètre, de la vessie et de l'uretère avec dilatation de l'urètre ou de l'uretère</t>
  </si>
  <si>
    <t>Cliché rétrograde de l'urètre, de la vessie et de l'uretère avec introduction d'un stent, par stent</t>
  </si>
  <si>
    <t>UCPR avec pose de stent</t>
  </si>
  <si>
    <t>Somme UCPR avec pose de stent</t>
  </si>
  <si>
    <t>Somme UCPR avec dilatation</t>
  </si>
  <si>
    <t>UCPR avec dilatation</t>
  </si>
  <si>
    <t>WT300278</t>
  </si>
  <si>
    <t>+ Thrombolyse ou thrombectomie pulmonaire</t>
  </si>
  <si>
    <t>WT300245</t>
  </si>
  <si>
    <t>US Jambe veineux, par côté</t>
  </si>
  <si>
    <t>WT300246</t>
  </si>
  <si>
    <t>US MS veines profondes et superficielles, par côté</t>
  </si>
  <si>
    <t>UCPR avec retrait de stent</t>
  </si>
  <si>
    <t>Somme UCPR avec retrait de stent</t>
  </si>
  <si>
    <t>Cliché rétrograde de l'urètre, de la vessie et de l'uretère avec ablation d'un stent, par stent</t>
  </si>
  <si>
    <t>Gastrostomie</t>
  </si>
  <si>
    <t>Somme Gastrostomie</t>
  </si>
  <si>
    <t>Somme US Genou par côté</t>
  </si>
  <si>
    <t>US Tendon d'Achille par côté</t>
  </si>
  <si>
    <t>Somme US Tendon d'Achille par côté</t>
  </si>
  <si>
    <t>US Cheville/pied par côté</t>
  </si>
  <si>
    <t>Somme US Cheville/pied par côté</t>
  </si>
  <si>
    <t>Somme Scopie interv. par 5 min</t>
  </si>
  <si>
    <t>Suppl. Biopsie sous scopie</t>
  </si>
  <si>
    <t>Somme Suppl. Biopsie sous scopie</t>
  </si>
  <si>
    <t>+ Supplément pour dilatation des artères jambières, rénales ou mésentériques</t>
  </si>
  <si>
    <t>WT300268</t>
  </si>
  <si>
    <t>Somme Sonde jujénale transgastrique</t>
  </si>
  <si>
    <t>Changement de gastrostomie</t>
  </si>
  <si>
    <t>Somme Changement de gastrostomie</t>
  </si>
  <si>
    <t>Biopsie sous scopie</t>
  </si>
  <si>
    <t>Somme Biopsie sous scopie</t>
  </si>
  <si>
    <t>Scopie interv. par 5 min</t>
  </si>
  <si>
    <t>Cliché sélectif de la veine jugulaire, par côté - NeuroRad.</t>
  </si>
  <si>
    <t>Somme Cliché sélectif de la veine jugulaire, par côté - NeuroRad.</t>
  </si>
  <si>
    <t>Phlébographie du système veineux orbitaire, par côté - NeuroRad.</t>
  </si>
  <si>
    <t>Somme Phlébographie du système veineux orbitaire, par côté - NeuroRad.</t>
  </si>
  <si>
    <t>Phlébographie cervicale épidurale, par côté - NeuroRad.</t>
  </si>
  <si>
    <t>Somme Phlébographie cervicale épidurale, par côté - NeuroRad.</t>
  </si>
  <si>
    <t>Phlébographie rétrograde épidurale du plexus lombosacré, par côté - NeuroRad.</t>
  </si>
  <si>
    <t>Somme Phlébographie rétrograde épidurale du plexus lombosacré, par côté - NeuroRad.</t>
  </si>
  <si>
    <t>+ Supplément pour test endocrinologique de stimulation</t>
  </si>
  <si>
    <t xml:space="preserve"> Supplément pour test endocrinologique de stimulation</t>
  </si>
  <si>
    <t>Somme Supplément pour test endocrinologique de stimulation - NeuroRad.</t>
  </si>
  <si>
    <t>+ Pose de filtre veineux</t>
  </si>
  <si>
    <t>WT300083</t>
  </si>
  <si>
    <t>Lavement double contraste</t>
  </si>
  <si>
    <t>WT300084</t>
  </si>
  <si>
    <t>Défécographie</t>
  </si>
  <si>
    <t>WT300086</t>
  </si>
  <si>
    <t>CUM</t>
  </si>
  <si>
    <t>WT300087</t>
  </si>
  <si>
    <t>Bilan incontinence chez la femme</t>
  </si>
  <si>
    <t>21.0020</t>
  </si>
  <si>
    <t>39.6110</t>
  </si>
  <si>
    <t>39.6160</t>
  </si>
  <si>
    <t>39.6140</t>
  </si>
  <si>
    <t>39.6150</t>
  </si>
  <si>
    <t>39.6070</t>
  </si>
  <si>
    <t>39.7200</t>
  </si>
  <si>
    <t>39.7210</t>
  </si>
  <si>
    <t>39.7220</t>
  </si>
  <si>
    <t>39.6010</t>
  </si>
  <si>
    <t>39.6260</t>
  </si>
  <si>
    <t>39.6280</t>
  </si>
  <si>
    <t>39.6170</t>
  </si>
  <si>
    <t>39.6180</t>
  </si>
  <si>
    <t>39.6210</t>
  </si>
  <si>
    <t>39.6220</t>
  </si>
  <si>
    <t>39.6230</t>
  </si>
  <si>
    <t>39.6240</t>
  </si>
  <si>
    <t>39.6250</t>
  </si>
  <si>
    <t>39.6300</t>
  </si>
  <si>
    <t>39.6330</t>
  </si>
  <si>
    <t>39.6340</t>
  </si>
  <si>
    <t>39.6350</t>
  </si>
  <si>
    <t>39.6510</t>
  </si>
  <si>
    <t>39.6520</t>
  </si>
  <si>
    <t>39.6530</t>
  </si>
  <si>
    <t>39.6540</t>
  </si>
  <si>
    <t>39.6550</t>
  </si>
  <si>
    <t>39.6560</t>
  </si>
  <si>
    <t>39.6570</t>
  </si>
  <si>
    <t>39.6580</t>
  </si>
  <si>
    <t>39.6310</t>
  </si>
  <si>
    <t>39.6430</t>
  </si>
  <si>
    <t>39.6450</t>
  </si>
  <si>
    <t>39.6460</t>
  </si>
  <si>
    <t>39.6390</t>
  </si>
  <si>
    <t>39.6480</t>
  </si>
  <si>
    <t>39.6490</t>
  </si>
  <si>
    <t>Somme US Biopsie foie</t>
  </si>
  <si>
    <t>Somme US Biopsie autre</t>
  </si>
  <si>
    <t>WT300064</t>
  </si>
  <si>
    <t>UPR</t>
  </si>
  <si>
    <t>Urétéro-pyélographie rétrograde par cathéter urétéral</t>
  </si>
  <si>
    <t>WT300065</t>
  </si>
  <si>
    <t>Uréthrographie rétrograde</t>
  </si>
  <si>
    <t>WT300066</t>
  </si>
  <si>
    <t>Hystérographie</t>
  </si>
  <si>
    <t xml:space="preserve">Patient étranger,     majoration de </t>
  </si>
  <si>
    <t>39.2010</t>
  </si>
  <si>
    <t>Prestation de base technique 1, salle de radiologie I, patient hospitalisé</t>
  </si>
  <si>
    <t>39.2020</t>
  </si>
  <si>
    <t>Prestation de base technique 2, salle de radiologie I, patients hospitalisés aux soins intensifs ou sous anesthésie</t>
  </si>
  <si>
    <t>MED</t>
  </si>
  <si>
    <t>TECH</t>
  </si>
  <si>
    <t>39.0120</t>
  </si>
  <si>
    <t>39.0130</t>
  </si>
  <si>
    <t>39.0135</t>
  </si>
  <si>
    <t>39.0140</t>
  </si>
  <si>
    <t>39.0145</t>
  </si>
  <si>
    <t>39.0150</t>
  </si>
  <si>
    <t>39.0155</t>
  </si>
  <si>
    <t>39.0170</t>
  </si>
  <si>
    <t>Radiologie conventionnelle: colonne totale premier cliché</t>
  </si>
  <si>
    <t>39.0175</t>
  </si>
  <si>
    <t>+Radiologie conventionnelle: colonne totale  clichés suivants</t>
  </si>
  <si>
    <t>39.0160</t>
  </si>
  <si>
    <t>39.0165</t>
  </si>
  <si>
    <t>39.0180</t>
  </si>
  <si>
    <t>39.0185</t>
  </si>
  <si>
    <t>39.0200</t>
  </si>
  <si>
    <t>39.0205</t>
  </si>
  <si>
    <t>39.0210</t>
  </si>
  <si>
    <t>39.0215</t>
  </si>
  <si>
    <t>39.0280</t>
  </si>
  <si>
    <t>39.0285</t>
  </si>
  <si>
    <t>39.0270</t>
  </si>
  <si>
    <t>39.0275</t>
  </si>
  <si>
    <t>39.0260</t>
  </si>
  <si>
    <t>39.0265</t>
  </si>
  <si>
    <t>39.0250</t>
  </si>
  <si>
    <t>39.0255</t>
  </si>
  <si>
    <t>39.0240</t>
  </si>
  <si>
    <t>39.0245</t>
  </si>
  <si>
    <t>39.0230</t>
  </si>
  <si>
    <t>39.0235</t>
  </si>
  <si>
    <t>39.0220</t>
  </si>
  <si>
    <t>Préparation simple de produits radiopharmaceutiques</t>
  </si>
  <si>
    <t>Somme Cisternographie - fuite LCR - Inj.</t>
  </si>
  <si>
    <t>WT310080</t>
  </si>
  <si>
    <t>Cisternographie - fuite LCR - suite SPECT</t>
  </si>
  <si>
    <t>Tomographie par émission monophotonique (SPECT) 360°/180°</t>
  </si>
  <si>
    <t>Somme Cisternographie - fuite LCR - suite SPECT</t>
  </si>
  <si>
    <t>WT310087</t>
  </si>
  <si>
    <t>Cisterno-hydrocépalie - Inj. intrathécale</t>
  </si>
  <si>
    <t>31.0120</t>
  </si>
  <si>
    <t>Marquage de kit simple</t>
  </si>
  <si>
    <t>Somme Cisterno-hydrocépalie - Inj. intrathécale</t>
  </si>
  <si>
    <t>WT310088</t>
  </si>
  <si>
    <t>Cisterno-hydrocépalie - suite SPECT</t>
  </si>
  <si>
    <t>Somme Cisterno-hydrocépalie - suite SPECT</t>
  </si>
  <si>
    <t>WT310134</t>
  </si>
  <si>
    <t>Consult. 15 min.</t>
  </si>
  <si>
    <t>00.0010</t>
  </si>
  <si>
    <t>Consultation, première période de 5 min (consultation de base)</t>
  </si>
  <si>
    <t>00.0020</t>
  </si>
  <si>
    <t>+ Consultation, par période de 5 min en plus (supplément de consultation)</t>
  </si>
  <si>
    <t>00.0030</t>
  </si>
  <si>
    <t>WT300013</t>
  </si>
  <si>
    <t>RX Colonne totale</t>
  </si>
  <si>
    <t>WT300014</t>
  </si>
  <si>
    <t>RX Sacro-iliaque</t>
  </si>
  <si>
    <t>+ Suppl. pour pct. transeptale par voie d'abord veineuse</t>
  </si>
  <si>
    <t>17.0840</t>
  </si>
  <si>
    <t>+ Supplément à la prestation de base IV pour ponction transseptale</t>
  </si>
  <si>
    <t>WT170037</t>
  </si>
  <si>
    <t>+ Suppl. pour interv. par voie d'abord veineuse</t>
  </si>
  <si>
    <t>17.0850</t>
  </si>
  <si>
    <t>+ Supplément à la prestation de base IV pour intervention endovasculaire</t>
  </si>
  <si>
    <t>WT170038</t>
  </si>
  <si>
    <t>Voie d'abord veineuse préexistante</t>
  </si>
  <si>
    <t>17.0860</t>
  </si>
  <si>
    <t>Cathétérisme cardiaque par voie veineuse préexistante, prestation de base V</t>
  </si>
  <si>
    <t>WT170039</t>
  </si>
  <si>
    <t>+ Suppl. pour pct. transeptale par voie d'abord veineuse préexistante</t>
  </si>
  <si>
    <t>17.0870</t>
  </si>
  <si>
    <t>+ Supplément à la prestation de base V pour ponction transseptale</t>
  </si>
  <si>
    <t>WT170040</t>
  </si>
  <si>
    <t>+ Suppl. pour interv. par voie d'abord veineuse préexistante</t>
  </si>
  <si>
    <t>17.0880</t>
  </si>
  <si>
    <t>Somme CT MS vasculaire, par côté</t>
  </si>
  <si>
    <t>Somme CT Hanche / cuisse</t>
  </si>
  <si>
    <t>Somme CT Genou / jambe, par côté</t>
  </si>
  <si>
    <t>Somme CT Cheville / pied, par côté</t>
  </si>
  <si>
    <t>Somme CT MI vasculaire, par côté</t>
  </si>
  <si>
    <t>Somme CT Biopsie</t>
  </si>
  <si>
    <t>Somme CT Drainage</t>
  </si>
  <si>
    <t>US Seins bilatéral</t>
  </si>
  <si>
    <t>US Artères Sous-clavières et axillaires (par côté)</t>
  </si>
  <si>
    <t>Somme US artères Sous-clavières et axillaires (par côté)</t>
  </si>
  <si>
    <t>US Veines Sous-clavières et axillaires (par côté)</t>
  </si>
  <si>
    <t xml:space="preserve">Sonographie duplex des veines du bras, zone profonde et/ou superficielle, par côté </t>
  </si>
  <si>
    <t>Somme US Veines Sous-clavières et axillaires (par côté)</t>
  </si>
  <si>
    <t>Sonographie du résidu post-mictionnel</t>
  </si>
  <si>
    <r>
      <t xml:space="preserve">Somme </t>
    </r>
    <r>
      <rPr>
        <b/>
        <strike/>
        <sz val="9"/>
        <color indexed="10"/>
        <rFont val="Tahoma"/>
        <family val="2"/>
      </rPr>
      <t>US Abd. inférieur +</t>
    </r>
    <r>
      <rPr>
        <b/>
        <sz val="9"/>
        <rFont val="Tahoma"/>
        <family val="2"/>
      </rPr>
      <t xml:space="preserve"> mesure résidu post-mictionnel</t>
    </r>
  </si>
  <si>
    <t>Sonographie duplex des artères du bras, par côté</t>
  </si>
  <si>
    <t>Sonographie duplex bilatérale des artères et veines supraaortiques extracrâniennes</t>
  </si>
  <si>
    <t>Sonographie duplex des artères iliaco-fémorales jusqu'à poplitées, par côté</t>
  </si>
  <si>
    <t>Sonographie duplex des artères de la jambe et du pied, par côté</t>
  </si>
  <si>
    <t>Sonographie duplex des veines du bras, zone profonde et/ou superficielle, par côté</t>
  </si>
  <si>
    <t>Sonographie duplex, veines viscérales</t>
  </si>
  <si>
    <t>Sonograhpie duplex des veines iliaques jusqu'à poplitées, par côté</t>
  </si>
  <si>
    <t>Sonographie duplex des veines profondes de la jambe, par côté</t>
  </si>
  <si>
    <t>Examen peropératoire par ultrassons de la morphologie et du flux sanguin, par période de 5 min</t>
  </si>
  <si>
    <t>{CT} du neurocrâne</t>
  </si>
  <si>
    <t>{CT} Angiographie de tous les vaisseaux</t>
  </si>
  <si>
    <t>{CT} du bassin et/ou des articulations sacro-iliaques</t>
  </si>
  <si>
    <t>{CT} de l'articulation de l'épaule et/ou du bras</t>
  </si>
  <si>
    <t>{CT} de l'avant-bras et/ou du coude</t>
  </si>
  <si>
    <t>{CT} du poignet et/ou de la main</t>
  </si>
  <si>
    <t>{CT} de la hanche et/ou de la cuisse</t>
  </si>
  <si>
    <t>{CT} du genou et/ou de la jambe</t>
  </si>
  <si>
    <t>{CT} du pied/des pieds et/ou de la cheville/des chevilles</t>
  </si>
  <si>
    <t>Intervention diagnostique et/ou thérapeutique guidée par {CT}</t>
  </si>
  <si>
    <t>+ Supplément pour intervention chirurgicale assistée par {CT} au niveau du système nerveux central ou des os de la face</t>
  </si>
  <si>
    <t>+ Supplément pour embolisation ou vertébroplastie guidée par {CT}</t>
  </si>
  <si>
    <t>+ Supplément pour nucléotomie</t>
  </si>
  <si>
    <t>Sondage vésical diagnostique ou thérapeutique, chez la femme ou la jeune fille de plus de 16 ans, par le spécialiste</t>
  </si>
  <si>
    <t>WT300088</t>
  </si>
  <si>
    <t>Radiculographie</t>
  </si>
  <si>
    <t>WT300089</t>
  </si>
  <si>
    <t>Myélographie dorso-lombaire</t>
  </si>
  <si>
    <t>WT300244</t>
  </si>
  <si>
    <t>Prestation de base technique 0, imagerie par résonance magnétique (IRM), patient ambulatoire</t>
  </si>
  <si>
    <t>WT300142</t>
  </si>
  <si>
    <t>WT300143</t>
  </si>
  <si>
    <t>IRM Cerveau spectroscopie, par spectre (max. 3)</t>
  </si>
  <si>
    <t>WT300144</t>
  </si>
  <si>
    <t>Scinti. octréoscan - Inj.</t>
  </si>
  <si>
    <t>Somme Scinti. octréoscan - Inj.</t>
  </si>
  <si>
    <t>WT310082</t>
  </si>
  <si>
    <t>Scinti. octréoscan - suite</t>
  </si>
  <si>
    <t>Somme Scinti. octréoscan - suite</t>
  </si>
  <si>
    <t>WT310083</t>
  </si>
  <si>
    <t>Somme Uréthrographie rétrograde</t>
  </si>
  <si>
    <t>+ Supplément lors d'une lyse locale veineuse pour chaque segment supplémentaire traité</t>
  </si>
  <si>
    <t>+ Supplément pour lyse locale veineuse, premier segment</t>
  </si>
  <si>
    <t>WT300273</t>
  </si>
  <si>
    <t>+ Supplément pour implantation de filtre endoluminaire veineux</t>
  </si>
  <si>
    <t>WT300274</t>
  </si>
  <si>
    <t>TIPPS ou biopsie foie transjugulaire</t>
  </si>
  <si>
    <t>+ Supplément pour implantation d'un TIPS</t>
  </si>
  <si>
    <t>30.7250</t>
  </si>
  <si>
    <t>Cliché sélectif de la veine jugulaire, par côté</t>
  </si>
  <si>
    <t>+ Supplément pour biopsie hépatique transjugulaire</t>
  </si>
  <si>
    <t>WT300275</t>
  </si>
  <si>
    <t>+ Suppl. à la phlébographie</t>
  </si>
  <si>
    <t>WT300276</t>
  </si>
  <si>
    <t>Val pts=</t>
  </si>
  <si>
    <t>NUM_CHAINAGE</t>
  </si>
  <si>
    <t>LIBELLE_CHAINAGE_REDUIT</t>
  </si>
  <si>
    <t>NUM_POSITION</t>
  </si>
  <si>
    <t>LIBELLE_POSITION</t>
  </si>
  <si>
    <t>QUANTITE</t>
  </si>
  <si>
    <t>TP_AL</t>
  </si>
  <si>
    <t>TP_TL</t>
  </si>
  <si>
    <t>Total Pts</t>
  </si>
  <si>
    <t>Francs</t>
  </si>
  <si>
    <t>WT300001</t>
  </si>
  <si>
    <t>RX Crâne</t>
  </si>
  <si>
    <t>Consultation radiologique de base</t>
  </si>
  <si>
    <t>Prestation de base technique 0, salle de radiologie I, patient ambulatoire</t>
  </si>
  <si>
    <t>WT300002</t>
  </si>
  <si>
    <t>RX Thorax</t>
  </si>
  <si>
    <t>WT300003</t>
  </si>
  <si>
    <t>Somme RX Bras</t>
  </si>
  <si>
    <t>WT300011</t>
  </si>
  <si>
    <t>RX Colonne dorsale</t>
  </si>
  <si>
    <t>WT300012</t>
  </si>
  <si>
    <t>RX Colonne lombaire</t>
  </si>
  <si>
    <t>Scinti. thyroïde - Evaluation pré-thér.  - Ingestion</t>
  </si>
  <si>
    <t>Somme Scinti. thyroïde - Evaluation pré-thér.  - Ingestion</t>
  </si>
  <si>
    <t>WT310043</t>
  </si>
  <si>
    <t>Scinti. thyroïde I123 - diag. - ingestion (capsule)</t>
  </si>
  <si>
    <t>Somme Scinti. thyroïde I123 - diag. - ingestion (capsule)</t>
  </si>
  <si>
    <t>WT310038</t>
  </si>
  <si>
    <t>Scinti. thyroïde I123 ou 99mTc - uptake - suite</t>
  </si>
  <si>
    <t>Somme Scinti. thyroïde I123 ou 99mTc - uptake - suite</t>
  </si>
  <si>
    <t>WT310037</t>
  </si>
  <si>
    <t>Scinti. rénale - I123 Hipp</t>
  </si>
  <si>
    <t>Somme Scinti. rénale - I123 Hipp</t>
  </si>
  <si>
    <t>WT310113</t>
  </si>
  <si>
    <t>Scinti. rénale MAG3</t>
  </si>
  <si>
    <t>Somme Scinti. rénale MAG3</t>
  </si>
  <si>
    <t>WT310035</t>
  </si>
  <si>
    <t>Scinti. rénale statique - DMSA - Inj.</t>
  </si>
  <si>
    <t>Somme Scinti. rénale statique - DMSA - Inj.</t>
  </si>
  <si>
    <t>WT310036</t>
  </si>
  <si>
    <t>Scinti. rénale statique - suite - 2h / 6h</t>
  </si>
  <si>
    <t>Somme Scinti. rénale statique - suite - 2h / 6h</t>
  </si>
  <si>
    <t>WT310091</t>
  </si>
  <si>
    <t>Scinti. Splénique</t>
  </si>
  <si>
    <t>Somme Scinti. Splénique</t>
  </si>
  <si>
    <t>WT310040</t>
  </si>
  <si>
    <t>Arthrographie de l'art. acromio-claviculaire</t>
  </si>
  <si>
    <t>Sialographie diagnostique &amp; thérapeutique, par côté</t>
  </si>
  <si>
    <t>Dacryocystographie diagnostique &amp; thérapeutique, par côté</t>
  </si>
  <si>
    <t>+ Supplément pour embolisation ou vertébroplastie guidée par radioscopie</t>
  </si>
  <si>
    <t>WT300264</t>
  </si>
  <si>
    <t>Embolisation ou chimiothérapie artérielle non neuro</t>
  </si>
  <si>
    <t>Somme RX Rotules</t>
  </si>
  <si>
    <t>Somme RX Fémur</t>
  </si>
  <si>
    <t>WT300015</t>
  </si>
  <si>
    <t>RX Trachée</t>
  </si>
  <si>
    <t>WT300016</t>
  </si>
  <si>
    <t>RX Gril costal</t>
  </si>
  <si>
    <t>WT300017</t>
  </si>
  <si>
    <t>RX Sternum</t>
  </si>
  <si>
    <t>Somme + Suppl. pour test d'occlusion ou test amytal ou inj. lidocaine - NeuroRad.</t>
  </si>
  <si>
    <t>Somme Vertébroplastie</t>
  </si>
  <si>
    <t>WTXXXXX</t>
  </si>
  <si>
    <t>Prestations de base technique</t>
  </si>
  <si>
    <t>17.1810</t>
  </si>
  <si>
    <t>Prestation de base technique 0: cathétérisme cardiaque et radiologie interventionnelle en cardiologie, patient ambulatoire</t>
  </si>
  <si>
    <t>WT170025</t>
  </si>
  <si>
    <t>17.0710</t>
  </si>
  <si>
    <t>Cathétérisme cardiaque, prestation de base I</t>
  </si>
  <si>
    <t>17.0740</t>
  </si>
  <si>
    <t>Cathétérisme cardiaque par voie artérielle, prestation de base II</t>
  </si>
  <si>
    <t>WT170026</t>
  </si>
  <si>
    <t>Voie d'abord artérielle autre que transfémorale</t>
  </si>
  <si>
    <t>17.0750</t>
  </si>
  <si>
    <t>+ Supplément à la prestation de base II pour une voie artérielle autre que transfémorale (transbrachiale, etc.)</t>
  </si>
  <si>
    <t>WT170027</t>
  </si>
  <si>
    <t>Voie d'abord artérielle et veineuse transfémorale</t>
  </si>
  <si>
    <t>17.0760</t>
  </si>
  <si>
    <t>WT170050</t>
  </si>
  <si>
    <t>+ Suppl. pour artère mammaire, par côté</t>
  </si>
  <si>
    <t>17.1020</t>
  </si>
  <si>
    <t>+ Supplément pour la visualisation non sélective de l'artère mammaire interne, par côté</t>
  </si>
  <si>
    <t>WT170051</t>
  </si>
  <si>
    <t>WT310063</t>
  </si>
  <si>
    <t>Scinti. pulmonaire perfusée</t>
  </si>
  <si>
    <t>31.0240</t>
  </si>
  <si>
    <t>Scintigraphie, série rapide, par série</t>
  </si>
  <si>
    <t>Somme Scinti. pulmonaire perfusée</t>
  </si>
  <si>
    <t>WT310061</t>
  </si>
  <si>
    <t>Scinti. pulmonaire ventilée + perfusée Xe133</t>
  </si>
  <si>
    <t>31.0130</t>
  </si>
  <si>
    <t>+ Supplément pour inhalation de la substance-test lors d'une scintigraphie</t>
  </si>
  <si>
    <t>Somme Scinti. pulmonaire ventilée + perfusée Xe133</t>
  </si>
  <si>
    <t>WT310118</t>
  </si>
  <si>
    <t>Scinti. pulmonaire ventilée Technegaz, par projection statique</t>
  </si>
  <si>
    <t>Somme Scinti. pulmonaire ventilée Technegaz, par projection statique</t>
  </si>
  <si>
    <t>WT310108</t>
  </si>
  <si>
    <t>Scinti. reflux vésico-urétéral - méthode directe</t>
  </si>
  <si>
    <t>Somme Scinti. reflux vésico-urétéral - méthode directe</t>
  </si>
  <si>
    <t>WT310107</t>
  </si>
  <si>
    <t>Scinti. reflux vésico-urétéral - méthode indirecte</t>
  </si>
  <si>
    <t>Somme Scinti. reflux vésico-urétéral - méthode indirecte</t>
  </si>
  <si>
    <t>WT310112</t>
  </si>
  <si>
    <t>CT Cheville / pied, par côté</t>
  </si>
  <si>
    <t>WT300141</t>
  </si>
  <si>
    <t>CT MI vasculaire, par côté</t>
  </si>
  <si>
    <t>WT300186</t>
  </si>
  <si>
    <t>CT Biopsie</t>
  </si>
  <si>
    <t>WT300187</t>
  </si>
  <si>
    <t>CT Drainage</t>
  </si>
  <si>
    <t>Somme CT Epaule / bras, par côté</t>
  </si>
  <si>
    <t>Somme CT Coude / avant-bras, par côté</t>
  </si>
  <si>
    <t>Somme CT Main / poignet, par côté</t>
  </si>
  <si>
    <t>WT300096</t>
  </si>
  <si>
    <t>Arthrographie du genou</t>
  </si>
  <si>
    <t>WT300097</t>
  </si>
  <si>
    <t>Arthrographie de la cheville</t>
  </si>
  <si>
    <t>Commentaires:</t>
  </si>
  <si>
    <t>+ Suppl. pour pct. transseptale par voie artérielle</t>
  </si>
  <si>
    <t>17.0770</t>
  </si>
  <si>
    <t>+ Supplément à la prestation de base II pour ponction transseptale</t>
  </si>
  <si>
    <t>WT170030</t>
  </si>
  <si>
    <t>Voie d'abord artérielle préexistante</t>
  </si>
  <si>
    <t>17.0790</t>
  </si>
  <si>
    <t>Cathétérisme cardiaque par voie artérielle préexistante, prestation de base III</t>
  </si>
  <si>
    <t>WT170031</t>
  </si>
  <si>
    <t>Voie d'abord artérielle et veineuse préexistante</t>
  </si>
  <si>
    <t>17.0800</t>
  </si>
  <si>
    <t>+ Supplément à la prestation de base III pour voie veineuse supplémentaire</t>
  </si>
  <si>
    <t>WT170032</t>
  </si>
  <si>
    <t>+ Suppl. pour pct. transseptale par voie artérielle préexistante</t>
  </si>
  <si>
    <t>17.0810</t>
  </si>
  <si>
    <t>+ Supplément à la prestation de base III pour ponction transseptale</t>
  </si>
  <si>
    <t>WT170033</t>
  </si>
  <si>
    <t>+ Suppl. pour interv. par voie artérielle préexistante</t>
  </si>
  <si>
    <t>17.0820</t>
  </si>
  <si>
    <t>+ Supplément à la prestation de base III pour intervention endovasculaire</t>
  </si>
  <si>
    <t>WT170034</t>
  </si>
  <si>
    <t>+ Suppl. pour interv. par voie artérielle</t>
  </si>
  <si>
    <t>17.0780</t>
  </si>
  <si>
    <t>+ Supplément à la prestation de base II pour intervention endovasculaire</t>
  </si>
  <si>
    <t>WT170035</t>
  </si>
  <si>
    <t>Voie d'abord veineuse</t>
  </si>
  <si>
    <t>17.0830</t>
  </si>
  <si>
    <t>Cathétérisme cardiaque par voie veineuse, prestation de base IV</t>
  </si>
  <si>
    <t>WT170036</t>
  </si>
  <si>
    <t>Prestation de base technique 0, mammographie, patient ambulatoire</t>
  </si>
  <si>
    <t>Prestation de base technique 0, densitométrie osseuse à rayons X, patient ambulatoire</t>
  </si>
  <si>
    <t>Somme Mammographie diagnostique</t>
  </si>
  <si>
    <t>Somme Mammographie de dépistage (clichés + 1ère lecture)</t>
  </si>
  <si>
    <t>Endoprothèse aortique, rupture anévrisme</t>
  </si>
  <si>
    <t>Somme Endoprothèse aortique, rupture anévrisme</t>
  </si>
  <si>
    <t>Endoprothèse aortique, élective</t>
  </si>
  <si>
    <t>Somme Endoprothèse aortique, élective</t>
  </si>
  <si>
    <t>Artériographie, prestation de base III</t>
  </si>
  <si>
    <t>WT300258</t>
  </si>
  <si>
    <t>WT300236</t>
  </si>
  <si>
    <t>US MS, par côté</t>
  </si>
  <si>
    <t>IRM Défécographie</t>
  </si>
  <si>
    <t>Somme IRM Défécographie</t>
  </si>
  <si>
    <t>WT300247</t>
  </si>
  <si>
    <t>WT300248</t>
  </si>
  <si>
    <t>US Ex. perop. non vasculaire</t>
  </si>
  <si>
    <t>Examen peropératoire par ultrasons, coeur et vaisseaux exclus</t>
  </si>
  <si>
    <t>Prestation de base technique 3, en dehors du service d'ultrasons</t>
  </si>
  <si>
    <t>WT300249</t>
  </si>
  <si>
    <t>US Ex. perop. vasculaire, par 5 min.</t>
  </si>
  <si>
    <t>WT300229</t>
  </si>
  <si>
    <t>US Tronc coeliaque, artères médentériques</t>
  </si>
  <si>
    <t>WT300230</t>
  </si>
  <si>
    <t>+ Radiologie: colonne cervicale, par cliché supplémentaire</t>
  </si>
  <si>
    <t>Radiologie: colonne thoracique, premier cliché</t>
  </si>
  <si>
    <t>+ Radiologie: colonne thoracique, par cliché supplémentaire</t>
  </si>
  <si>
    <t>Radiologie: colonne lombaire, premier cliché</t>
  </si>
  <si>
    <t>+ Radiologie: colonne lombaire, par cliché supplémentaire</t>
  </si>
  <si>
    <t>Radiologie: colonne vertébrale entière, premier cliché</t>
  </si>
  <si>
    <t>+ Radiologie: colonne vertébrale entière, par cliché supplémentaire</t>
  </si>
  <si>
    <t>Radiologie: articulations sacro-iliaques, premier cliché</t>
  </si>
  <si>
    <t>+ Radiologie: articulations sacro-iliaques, par cliché supplémentaire</t>
  </si>
  <si>
    <t>Radiologie: abdomen, premier cliché</t>
  </si>
  <si>
    <t>Radiologie: clavicule ou articulation sterno-claviculaire, premier cliché</t>
  </si>
  <si>
    <t>+ Radiologie: clavicule ou articulation sterno-claviculaire, par cliché supplémentaire</t>
  </si>
  <si>
    <t>+ Radiologie: abdomen, par cliché supplémentaire</t>
  </si>
  <si>
    <t>Radiologie: bassin/sacrum, premier cliché</t>
  </si>
  <si>
    <t>+ Radiologie: bassin/sacrum, par cliché supplémentaire</t>
  </si>
  <si>
    <t>Radiologie: doigt, premier cliché</t>
  </si>
  <si>
    <t>+ Radiologie: doigt, par cliché supplémentaire</t>
  </si>
  <si>
    <t>Radiologie: main, premier cliché</t>
  </si>
  <si>
    <t>+ Radiologie: main, par cliché supplémentaire</t>
  </si>
  <si>
    <t>Radiologie: poignet, premier cliché</t>
  </si>
  <si>
    <t>+ Radiologie: poignet, par cliché supplémentaire</t>
  </si>
  <si>
    <t>Radiologie: avant-bras, premier cliché</t>
  </si>
  <si>
    <t>+ Radiologie: avant-bras, par cliché supplémentaire</t>
  </si>
  <si>
    <t>Radiologie: coude, premier cliché</t>
  </si>
  <si>
    <t>+ Radiologie: coude, par cliché supplémentaire</t>
  </si>
  <si>
    <t>Radiologie: humérus, premier cliché</t>
  </si>
  <si>
    <t>+ Radiologie: humérus, premier cliché</t>
  </si>
  <si>
    <t>Radiologie: articulation de l'épaule, omoplate ou articulation acromio-claviculaire, premier cliché</t>
  </si>
  <si>
    <t>+ Radiologie: articulation de l'épaule, omoplate ou articulation acromio-claviculaire, premier cliché</t>
  </si>
  <si>
    <t>Radiologie: avant-pied/orteil, premier cliché</t>
  </si>
  <si>
    <t>+ Radiologie: avant-pied/orteil, premier cliché</t>
  </si>
  <si>
    <t>Radiologie: pied avec le calcanéum, premier cliché</t>
  </si>
  <si>
    <t>+ Radiologie: pied avec le calcanéum, par cliché supplémentaire</t>
  </si>
  <si>
    <t>Radiologie: articulation sous-astragalienne, métatarse, calcanéum, premier cliché</t>
  </si>
  <si>
    <t>+ Radiologie: articulation sous-astragalienne, métatarse, calcanéum, premier cliché</t>
  </si>
  <si>
    <t>Radiologie: cheville (articulation tibio-astragalienne), premier cliché</t>
  </si>
  <si>
    <t>+ Radiologie: cheville (articulation tibio-astragalienne) par cliché supplémentaire</t>
  </si>
  <si>
    <t>Radiologie: jambe, premier cliché</t>
  </si>
  <si>
    <t>+ Radiologie: jambe, par cliché supplémentaire</t>
  </si>
  <si>
    <t>Radiologie: genou, premier cliché</t>
  </si>
  <si>
    <t>+ Radiologie: genou, par cliché supplémentaire</t>
  </si>
  <si>
    <t>Radiologie: fémur, premier cliché</t>
  </si>
  <si>
    <t>+ Radiologie; fémur, par cliché supplémentaire</t>
  </si>
  <si>
    <t>Radiologie: hanche, premier cliché</t>
  </si>
  <si>
    <t>+ Radiologie: hanche, par cliché supplémentaire</t>
  </si>
  <si>
    <t>Mammographie diagnostique, première mammographie</t>
  </si>
  <si>
    <t>+ Mammographie diagnostique, par mammographie supplémentaire</t>
  </si>
  <si>
    <t>Mammographie bilatérale de dépistage, première évaluation, comme prestation d'imagerie exclusive</t>
  </si>
  <si>
    <t>+ Localisation et/ou biopsie d'une lésion mammaire par stéréotaxie</t>
  </si>
  <si>
    <t>Cystographie mammaire gazeuse ou à l'aide de produit de contraste</t>
  </si>
  <si>
    <t>Evaluation linguistique pharyngée dynamique complexe, comme prestation d'imagerie exclusive</t>
  </si>
  <si>
    <t>Radioscopie fonctionnelle: articulation, par région articulaire, thorax, colonne vertébrale, comme prestation d'imagerie exclusive</t>
  </si>
  <si>
    <t>Interventions sous radioscopie, toutes les interventions diagnostiques et thérapeutiques</t>
  </si>
  <si>
    <t>Perinéographie/vaginographie/génitographie</t>
  </si>
  <si>
    <t>Cholangiographie intraveineuse</t>
  </si>
  <si>
    <t>Cholécystographie par voie orale</t>
  </si>
  <si>
    <t>Cliché du pharynx ou de l'oesophage</t>
  </si>
  <si>
    <t>Cliché de l'oesophage, de l'estomac ou du duodénum</t>
  </si>
  <si>
    <t>Cliché de l'intestin grêle, étude sélective par entéroclyse</t>
  </si>
  <si>
    <t>Réduction fermée d'une invagination intestinale et/ou d'un volvolus sigmoïde</t>
  </si>
  <si>
    <t>Cliché du côlon, contraste simple</t>
  </si>
  <si>
    <t>Cliché du côlon, contraste double</t>
  </si>
  <si>
    <t>Cysto-uréthrographie mictionnelle (CUM)</t>
  </si>
  <si>
    <t>Myélographie effectuée par ponction spinale</t>
  </si>
  <si>
    <t>Arthographie de toutes les articulations</t>
  </si>
  <si>
    <t>Sialographie diagnostique, première glande</t>
  </si>
  <si>
    <t>Phlébographie ou intervention veineuse, prestation de base III, angiographie sur cathéter préexistant</t>
  </si>
  <si>
    <t>WT300269</t>
  </si>
  <si>
    <t>Phlébographie des membres supérieurs, par côté</t>
  </si>
  <si>
    <t>Phlébographie de la veine cave supérieure</t>
  </si>
  <si>
    <t>+ Supplément pour sampling veineux endocrinologique thoraco-abdominal</t>
  </si>
  <si>
    <t>Phlébographie de la veine cave inférieure</t>
  </si>
  <si>
    <t>+ Supplément pour ponction de la veine rénale, sans cliché</t>
  </si>
  <si>
    <t>Phlébographie sélective des veines hépatiques</t>
  </si>
  <si>
    <t>Phlébographie sélective des veines rénales, par côté</t>
  </si>
  <si>
    <t>Phlébographie des veines spermatiques, par côté</t>
  </si>
  <si>
    <t>Phlébographie rétrograde épidurale du plexus lombosacré, par côté</t>
  </si>
  <si>
    <t>Phlébographie non sélective des veines iliaques, des deux côtés</t>
  </si>
  <si>
    <t>Phlébographie des veines iliaques, cliché unilatéral</t>
  </si>
  <si>
    <t>Prestation de base technique 0, tomodensitométrie (CT), patient ambulatoire</t>
  </si>
  <si>
    <t>WT300111</t>
  </si>
  <si>
    <t>CT Neurocrâne vasculaire artériel</t>
  </si>
  <si>
    <t>Somme CT Massif facial / sinus</t>
  </si>
  <si>
    <t>Somme CT Cou</t>
  </si>
  <si>
    <t>Somme CT Thorax</t>
  </si>
  <si>
    <t>Somme CT Abd. Supérieur</t>
  </si>
  <si>
    <t>Somme CT Pelvis</t>
  </si>
  <si>
    <t>Somme CT Abd. Cplt.</t>
  </si>
  <si>
    <t>WT300228</t>
  </si>
  <si>
    <t>Recherche de foyers infectieux - 1h / 6h / 24h</t>
  </si>
  <si>
    <t>Somme Recherche de foyers infectieux - 1h / 6h / 24h</t>
  </si>
  <si>
    <t>WT310059</t>
  </si>
  <si>
    <t>Recherche de foyers infectieux - Inj.</t>
  </si>
  <si>
    <t>Somme Recherche de foyers infectieux - Inj.</t>
  </si>
  <si>
    <t>WT300287</t>
  </si>
  <si>
    <t>Thrombolyse artérielle - NeuroRad.</t>
  </si>
  <si>
    <t>WT300288</t>
  </si>
  <si>
    <t>Embolisation ou chimio. artérielle - NeuroRad.</t>
  </si>
  <si>
    <t>WT300290</t>
  </si>
  <si>
    <t>Phlébographie du système veineux intracrânien</t>
  </si>
  <si>
    <t>+ Supplément à la prestation de base pour thrombectomie ou thrombolyse</t>
  </si>
  <si>
    <t>WT300279</t>
  </si>
  <si>
    <t>+ Suppl. à l'angiographie pulmonaire</t>
  </si>
  <si>
    <t xml:space="preserve">CT Thorax vasculaire </t>
  </si>
  <si>
    <t xml:space="preserve">Somme CT Thorax vasculaire </t>
  </si>
  <si>
    <t>31.0260</t>
  </si>
  <si>
    <t>Scintigraphie, séquence en fonction d'un signal physiologique, par séquence</t>
  </si>
  <si>
    <t>WT300135</t>
  </si>
  <si>
    <t>CT Coude / avant-bras, par côté</t>
  </si>
  <si>
    <t>WT300136</t>
  </si>
  <si>
    <t>CT Main / poignet, par côté</t>
  </si>
  <si>
    <t>WT300137</t>
  </si>
  <si>
    <t>CT MS vasculaire, par côté</t>
  </si>
  <si>
    <t>WT300138</t>
  </si>
  <si>
    <t>CT Hanche / cuisse</t>
  </si>
  <si>
    <t>WT300139</t>
  </si>
  <si>
    <t>CT Genou / jambe, par côté</t>
  </si>
  <si>
    <t>WT300140</t>
  </si>
  <si>
    <t>US Coude par côté</t>
  </si>
  <si>
    <t>Somme US Coude par côté</t>
  </si>
  <si>
    <t>US Poignet/main par côté</t>
  </si>
  <si>
    <t>Somme US Poignet/main par côté</t>
  </si>
  <si>
    <t>US Genou par côté</t>
  </si>
  <si>
    <t>WT300221</t>
  </si>
  <si>
    <t>US Biopsie rénale</t>
  </si>
  <si>
    <t>WT300222</t>
  </si>
  <si>
    <t>US Biopsie seins</t>
  </si>
  <si>
    <t>WT300223</t>
  </si>
  <si>
    <t>US Biopsie foie</t>
  </si>
  <si>
    <t>WT300224</t>
  </si>
  <si>
    <t>US Biopsie autre</t>
  </si>
  <si>
    <t>WT300225</t>
  </si>
  <si>
    <t>WT300226</t>
  </si>
  <si>
    <t>Artériographie de l'aorte abdominale</t>
  </si>
  <si>
    <t>Artériographie sélective du tronc coeliaque</t>
  </si>
  <si>
    <t>Artériographie sélective de l'artère mésentérique supérieure</t>
  </si>
  <si>
    <t>Artériographie sélective de l'artère mésentérique inférieure</t>
  </si>
  <si>
    <t>Artériographie sélective de l'artère rénale</t>
  </si>
  <si>
    <t>Artériographie sélective des artères lombaires, y compris artère(s) spinale(s), par artère</t>
  </si>
  <si>
    <t>WT300081</t>
  </si>
  <si>
    <t>Réduction invagination</t>
  </si>
  <si>
    <t>Dacryocystographie unil.</t>
  </si>
  <si>
    <t>WT300108</t>
  </si>
  <si>
    <t>Dacryocystographie bilat.</t>
  </si>
  <si>
    <t>WT300109</t>
  </si>
  <si>
    <t>Coronarographie sans VG</t>
  </si>
  <si>
    <t>17.1090</t>
  </si>
  <si>
    <t>Coronographie sélective, étude de base</t>
  </si>
  <si>
    <t>WT170043</t>
  </si>
  <si>
    <t>VG coro</t>
  </si>
  <si>
    <t>17.1010</t>
  </si>
  <si>
    <t>Somme US MI (bifucation arote --&gt; creux poplité), par côté</t>
  </si>
  <si>
    <t>Somme US MS veines profondes et test fonctionnel, par côté</t>
  </si>
  <si>
    <t>Somme US Jambe veineux, par côté</t>
  </si>
  <si>
    <t>Somme US MS veines profondes et superficielles, par côté</t>
  </si>
  <si>
    <t>Somme US Ex. perop. non vasculaire</t>
  </si>
  <si>
    <t>Somme US Ex. perop. vasculaire, par 5 min.</t>
  </si>
  <si>
    <t>Somme US Rachis enfant</t>
  </si>
  <si>
    <t>Somme US Repérage sein</t>
  </si>
  <si>
    <t>Somme US pénis</t>
  </si>
  <si>
    <t>WT300110</t>
  </si>
  <si>
    <t>CT Neurocrâne</t>
  </si>
  <si>
    <t>Consultation radiologique de base, cas maladie</t>
  </si>
  <si>
    <t>(+) supplément I pour enfant jusqu'à 7 ans</t>
  </si>
  <si>
    <t>39.2000</t>
  </si>
  <si>
    <t>39.2060</t>
  </si>
  <si>
    <t>39.0100</t>
  </si>
  <si>
    <t>39.0105</t>
  </si>
  <si>
    <t>39.0110</t>
  </si>
  <si>
    <t>39.0115</t>
  </si>
  <si>
    <t>39.6440</t>
  </si>
  <si>
    <t>39.6500</t>
  </si>
  <si>
    <t>39.6315</t>
  </si>
  <si>
    <t>39.6316</t>
  </si>
  <si>
    <t>+ Supplément à la prestation de base pour enfant/adolescent de 7 à 16 ans</t>
  </si>
  <si>
    <t>39.6420</t>
  </si>
  <si>
    <t>39.6640</t>
  </si>
  <si>
    <t>39.6660</t>
  </si>
  <si>
    <t>39.6680</t>
  </si>
  <si>
    <t>39.6690</t>
  </si>
  <si>
    <t>39.6700</t>
  </si>
  <si>
    <t>39.6650</t>
  </si>
  <si>
    <t>+ Supplément à la prestation de base pour enfant/adolescent jusqu'à 16 ans</t>
  </si>
  <si>
    <t>39.6670</t>
  </si>
  <si>
    <t>39.6600</t>
  </si>
  <si>
    <t>39.6610</t>
  </si>
  <si>
    <t>39.6620</t>
  </si>
  <si>
    <t>39.6630</t>
  </si>
  <si>
    <t>39.6710</t>
  </si>
  <si>
    <t>39.6720</t>
  </si>
  <si>
    <t>39.6730</t>
  </si>
  <si>
    <t xml:space="preserve"> Angiographie de shunt de dialyse, par ponction directe</t>
  </si>
  <si>
    <t>39.7000</t>
  </si>
  <si>
    <t>39.7010</t>
  </si>
  <si>
    <t>39.7020</t>
  </si>
  <si>
    <t>39.7030</t>
  </si>
  <si>
    <t>39.7040</t>
  </si>
  <si>
    <t>39.7050</t>
  </si>
  <si>
    <t>39.7060</t>
  </si>
  <si>
    <t>39.7070</t>
  </si>
  <si>
    <t>39.6820</t>
  </si>
  <si>
    <t>39.6830</t>
  </si>
  <si>
    <t>39.6870</t>
  </si>
  <si>
    <t>39.6850</t>
  </si>
  <si>
    <t>+ Changement (ablation et remise en place) d'endoprothèse lors d'une cholangiographie transhépatique percutanée (CTP)</t>
  </si>
  <si>
    <t>39.6860</t>
  </si>
  <si>
    <t>+ Dilatation d'une sténose des voies biliaires ou pancréatiques par ballonet lors d'une cholangiographie transhépatique percutanée CTP</t>
  </si>
  <si>
    <t>39.6880</t>
  </si>
  <si>
    <t>39.6890</t>
  </si>
  <si>
    <t>39.6900</t>
  </si>
  <si>
    <t xml:space="preserve"> + Extraction de lithiase des voies biliaires ou pancréatiques lors d'une cholangiographie transhépatique percutanée (CTP), par calcul biliaire</t>
  </si>
  <si>
    <t>39.6910</t>
  </si>
  <si>
    <t>39.6920</t>
  </si>
  <si>
    <t>39.6930</t>
  </si>
  <si>
    <t>39.6940</t>
  </si>
  <si>
    <t>39.6950</t>
  </si>
  <si>
    <t>39.6960</t>
  </si>
  <si>
    <t>39.6100</t>
  </si>
  <si>
    <t>Arteriographie  supraaortique, A. carotide commune</t>
  </si>
  <si>
    <t>39.6020</t>
  </si>
  <si>
    <t>39.6190</t>
  </si>
  <si>
    <t>39.6200</t>
  </si>
  <si>
    <t>39.6290</t>
  </si>
  <si>
    <t>39.6360</t>
  </si>
  <si>
    <t>39.6370</t>
  </si>
  <si>
    <t>39.6380</t>
  </si>
  <si>
    <t>39.6320</t>
  </si>
  <si>
    <t>39.6470</t>
  </si>
  <si>
    <t>Somme Artériographie de l'aorte abdominale</t>
  </si>
  <si>
    <t>Somme Artériographie sélective du tronc coeliaque</t>
  </si>
  <si>
    <t>Somme Artériographie sélective de l'artère mésentérique supérieure</t>
  </si>
  <si>
    <t>Somme Artériographie sélective de l'artère mésentérique inférieure</t>
  </si>
  <si>
    <t>Somme Artériographie sélective de l'artère rénale</t>
  </si>
  <si>
    <t>Somme Artériographie sélective des artères lombaires, y compris artère(s) spinale(s), par artère</t>
  </si>
  <si>
    <t>Somme Artériographie non sélective des artères du bassin</t>
  </si>
  <si>
    <t>Somme Artériographie sélective des artères du bassin</t>
  </si>
  <si>
    <r>
      <t xml:space="preserve">Somme Artériographie </t>
    </r>
    <r>
      <rPr>
        <b/>
        <strike/>
        <sz val="9"/>
        <color indexed="10"/>
        <rFont val="Tahoma"/>
        <family val="2"/>
      </rPr>
      <t>aorte thoracique</t>
    </r>
    <r>
      <rPr>
        <b/>
        <sz val="9"/>
        <rFont val="Tahoma"/>
        <family val="2"/>
      </rPr>
      <t xml:space="preserve"> supra-aortique</t>
    </r>
  </si>
  <si>
    <t>Artériographie supra-aortique</t>
  </si>
  <si>
    <t>Somme Artériographie des membres supérieurs, angiographie sélective sous-clavière, axillaire ou brachiale</t>
  </si>
  <si>
    <t>Somme Artériographie sélective des membres supérieurs, artères de la main</t>
  </si>
  <si>
    <t>Somme Artériographie sélective des membres supérieurs, artères bronchiales ou intercostales, par artère</t>
  </si>
  <si>
    <t>WT300004</t>
  </si>
  <si>
    <t>RX ATM</t>
  </si>
  <si>
    <t>WT300005</t>
  </si>
  <si>
    <t>RX Sinus</t>
  </si>
  <si>
    <t>WT300006</t>
  </si>
  <si>
    <t>RX Nez</t>
  </si>
  <si>
    <t>WT300007</t>
  </si>
  <si>
    <t>RX Défilé mandibulaire</t>
  </si>
  <si>
    <t>WT300008</t>
  </si>
  <si>
    <t>OPG</t>
  </si>
  <si>
    <t>Orthopantomographie</t>
  </si>
  <si>
    <t>WT300009</t>
  </si>
  <si>
    <t>RX Cou (parties molles)</t>
  </si>
  <si>
    <t>WT300010</t>
  </si>
  <si>
    <t>RX Colonne cervicale</t>
  </si>
  <si>
    <t>WT300035</t>
  </si>
  <si>
    <t>RX Cheville</t>
  </si>
  <si>
    <t>WT300036</t>
  </si>
  <si>
    <t>RX Jambe</t>
  </si>
  <si>
    <t>WT300037</t>
  </si>
  <si>
    <t>RX Genou</t>
  </si>
  <si>
    <t>WT300038</t>
  </si>
  <si>
    <t>RX Rotules</t>
  </si>
  <si>
    <t>WT300039</t>
  </si>
  <si>
    <t>RX Fémur</t>
  </si>
  <si>
    <t>WT300262</t>
  </si>
  <si>
    <t>+ Suppl. à l'artériographie</t>
  </si>
  <si>
    <t>(+) Majoration en % pour une angiographie veineuse effectuée immédiatement après une angiographie artérielle par la même voie</t>
  </si>
  <si>
    <t>(+) Supplément général pour extraction de corps étrangers par cathétérisme</t>
  </si>
  <si>
    <t>(+) Supplément général pour sonographie intravasculaire</t>
  </si>
  <si>
    <t>WT300263</t>
  </si>
  <si>
    <t>Somme IRM Cerveau et cou vasculaire</t>
  </si>
  <si>
    <t>Somme IRM Colonne cervicale</t>
  </si>
  <si>
    <t>Somme IRM Colonne dorsale</t>
  </si>
  <si>
    <t>Somme IRM Colonne lombaire</t>
  </si>
  <si>
    <t>Somme IRM Coeur</t>
  </si>
  <si>
    <t>WT300040</t>
  </si>
  <si>
    <t>RX Hanche</t>
  </si>
  <si>
    <t>WT300041</t>
  </si>
  <si>
    <t>RX Membres inférieurs</t>
  </si>
  <si>
    <t>Total</t>
  </si>
  <si>
    <t>Accident</t>
  </si>
  <si>
    <t>Maladie</t>
  </si>
  <si>
    <t>Somme RX Crâne</t>
  </si>
  <si>
    <t>Somme RX Thorax</t>
  </si>
  <si>
    <t>Examen de la glande thyroïde par ultrasons</t>
  </si>
  <si>
    <t>WT300201</t>
  </si>
  <si>
    <t>Artériographie des membres supérieurs, angiographie sélective sous-clavière, axillaire ou brachiale</t>
  </si>
  <si>
    <t>Artériographie sélective des membres supérieurs, artères de la main</t>
  </si>
  <si>
    <t>Artériographie sélective des membres supérieurs, artères bronchiales ou intercostales, par artère</t>
  </si>
  <si>
    <t>Artériographie des membres supérieurs, cliché supersélectif d'une branche de deuxième ordre ou d'ordre supérieur, par artère</t>
  </si>
  <si>
    <t>WT300260</t>
  </si>
  <si>
    <t>Artériographie directement par l'aiguille de pct.</t>
  </si>
  <si>
    <t>Artériographie directement par l'aiguille de ponction</t>
  </si>
  <si>
    <t>WT300261</t>
  </si>
  <si>
    <t>Artériographie, angiographie des jambes, des deux côtés</t>
  </si>
  <si>
    <t>Artériographie, angiographie des jambes, par jambe</t>
  </si>
  <si>
    <t>+ Supplément pour une angioplastie d'artères ou de veines proches du coeur, par vaisseau dilaté supplémentaire</t>
  </si>
  <si>
    <t>WT170070</t>
  </si>
  <si>
    <t>+ supplément pose stent autres vaisseaux</t>
  </si>
  <si>
    <t>17.1260</t>
  </si>
  <si>
    <t>+ Supplément pour la mise en place d'un stent lors d'angioplastie d'artères ou de veines proches du coeur, par stent</t>
  </si>
  <si>
    <t>Somme Prestations de base technique</t>
  </si>
  <si>
    <t>Somme Voie d'abord artérielle autre que transfémorale</t>
  </si>
  <si>
    <t>Somme Voie d'abord artérielle et veineuse transfémorale</t>
  </si>
  <si>
    <t>Somme Voie d'abord artérielle et veineuse autre que transfémorale</t>
  </si>
  <si>
    <t>Somme + Suppl. pour pct. transseptale par voie artérielle</t>
  </si>
  <si>
    <t>Somme Voie d'abord artérielle préexistante</t>
  </si>
  <si>
    <t>Somme Voie d'abord artérielle et veineuse préexistante</t>
  </si>
  <si>
    <t>Somme + Suppl. pour pct. transseptale par voie artérielle préexistante</t>
  </si>
  <si>
    <t>Somme + Suppl. pour interv. par voie artérielle préexistante</t>
  </si>
  <si>
    <t>Somme + Suppl. pour interv. par voie artérielle</t>
  </si>
  <si>
    <t>Lymphographie GGL - 24h</t>
  </si>
  <si>
    <t>Somme Lymphographie GGL - 24h</t>
  </si>
  <si>
    <t>WT310119</t>
  </si>
  <si>
    <t>Lymphographie GGL - suite salle op.</t>
  </si>
  <si>
    <t>Somme Lymphographie GGL - suite salle op.</t>
  </si>
  <si>
    <t>WT310039</t>
  </si>
  <si>
    <t>Mesure captation thyroïde - sonde</t>
  </si>
  <si>
    <t>Somme Mesure captation thyroïde - sonde</t>
  </si>
  <si>
    <t>WT310109</t>
  </si>
  <si>
    <t>Mesure du débit sanguin cérébral</t>
  </si>
  <si>
    <t>31.0140</t>
  </si>
  <si>
    <t>Marquage de kit complexe</t>
  </si>
  <si>
    <t>+ Evaluation quantitative ROI d'un scintigramme statique, par projection</t>
  </si>
  <si>
    <t>Somme Mesure du débit sanguin cérébral</t>
  </si>
  <si>
    <t>WT310078</t>
  </si>
  <si>
    <t>Perméabilité shunt - suite</t>
  </si>
  <si>
    <t>Somme Perméabilité shunt - suite</t>
  </si>
  <si>
    <t>WT310077</t>
  </si>
  <si>
    <t>Perméabilité shunt réservoir (neurochir) - Inj.</t>
  </si>
  <si>
    <t>Somme Perméabilité shunt réservoir (neurochir) - Inj.</t>
  </si>
  <si>
    <t>WT310135</t>
  </si>
  <si>
    <t>Ponction lombaire</t>
  </si>
  <si>
    <t>05.0100</t>
  </si>
  <si>
    <t>Somme Ponction lombaire</t>
  </si>
  <si>
    <t>WT310136</t>
  </si>
  <si>
    <t>Ponction péritonéale</t>
  </si>
  <si>
    <t>19.1850</t>
  </si>
  <si>
    <t>Ponction d'ascite, ponction péritonéale ou ponction d'abcès intrapéritonéal, diagnostique, toute méthode</t>
  </si>
  <si>
    <t>Somme Ponction péritonéale</t>
  </si>
  <si>
    <t>WT310012</t>
  </si>
  <si>
    <t>Radiosynoviothèse (par préparation)</t>
  </si>
  <si>
    <t>31.0630</t>
  </si>
  <si>
    <t>Traitement intra-articulaire en médecine nucléaire</t>
  </si>
  <si>
    <t>Somme Radiosynoviothèse (par préparation)</t>
  </si>
  <si>
    <t>WT310060</t>
  </si>
  <si>
    <t>ACTIF</t>
  </si>
  <si>
    <t>Somme CT Neurocrâne</t>
  </si>
  <si>
    <t>Somme CT Base du crâne / Rochers, par côté</t>
  </si>
  <si>
    <t>Somme CT Dentascan, par mâchoire</t>
  </si>
  <si>
    <t>+ Supplément pour la mise en place d'un ballon intra-aortique lors de PTCA</t>
  </si>
  <si>
    <t>WT170066</t>
  </si>
  <si>
    <t>+ Suppl. TTT Médicamenteux intracoronaire</t>
  </si>
  <si>
    <t>17.1160</t>
  </si>
  <si>
    <t>+ Supplément pour traitement médicamenteux intracoronarien lors de PTCA, par segment vasculaire</t>
  </si>
  <si>
    <t>WT170067</t>
  </si>
  <si>
    <t>Extraction corps étrangers</t>
  </si>
  <si>
    <t>17.1230</t>
  </si>
  <si>
    <t>Extraction de corps étranger(s) intravasculaire, dans le coeur ou les gros vaisseaux, par corps étranger</t>
  </si>
  <si>
    <t>WT170068</t>
  </si>
  <si>
    <t>Biopsie myocardique</t>
  </si>
  <si>
    <t>17.1280</t>
  </si>
  <si>
    <t>Biopsie du myocarde</t>
  </si>
  <si>
    <t>WT170069</t>
  </si>
  <si>
    <t>Dilatations autres (proche cœur)</t>
  </si>
  <si>
    <t>17.1240</t>
  </si>
  <si>
    <t>Somme RX Hanche</t>
  </si>
  <si>
    <t>Somme RX Membres inférieurs</t>
  </si>
  <si>
    <t>Prix de l'examen</t>
  </si>
  <si>
    <t>WT300042</t>
  </si>
  <si>
    <t>Mammographie diagnostique</t>
  </si>
  <si>
    <t>WT300043</t>
  </si>
  <si>
    <t>Mammographie de dépistage (clichés + 1ère lecture)</t>
  </si>
  <si>
    <t>WT300044</t>
  </si>
  <si>
    <t>Mammographie de dépistage (2ème lecture)</t>
  </si>
  <si>
    <t>Mammographie bilatérale de dépistage, deuxième évaluation</t>
  </si>
  <si>
    <t>WT300045</t>
  </si>
  <si>
    <t>+ Suppl. pour biopsie mammaire</t>
  </si>
  <si>
    <t>WT300046</t>
  </si>
  <si>
    <t>Agrandissement sein</t>
  </si>
  <si>
    <t>Agrandissement lors d'une mammographie, premier cliché</t>
  </si>
  <si>
    <t>+ Agrandissement lors d'une mammographie, par cliché supplémentaire</t>
  </si>
  <si>
    <t>WT300047</t>
  </si>
  <si>
    <t>Pièce opératoire sein</t>
  </si>
  <si>
    <t>WT310097</t>
  </si>
  <si>
    <t>+ Suppléments</t>
  </si>
  <si>
    <t>31.0220</t>
  </si>
  <si>
    <t>+ Supplément pour une augmentation du travail de mesure, par période de 5 min</t>
  </si>
  <si>
    <t>31.0320</t>
  </si>
  <si>
    <t>+Suppl., Scintigraphie, corps entier, par projection</t>
  </si>
  <si>
    <t>31.0410</t>
  </si>
  <si>
    <t>WT300082</t>
  </si>
  <si>
    <t>Lavement simple contraste</t>
  </si>
  <si>
    <t>Mesures de l'activité en médecine nucléaire ou tests fonctionnels in vivo</t>
  </si>
  <si>
    <t>Somme +Suppl. Mesure d'activité in vivo - par mesure</t>
  </si>
  <si>
    <t>WT310086</t>
  </si>
  <si>
    <t>Aspiration bronchique</t>
  </si>
  <si>
    <t>31.0010</t>
  </si>
  <si>
    <t>Elément de base diagnostique en médecine nucléaire</t>
  </si>
  <si>
    <t>Scintigramme statique, par projection</t>
  </si>
  <si>
    <t>31.0740</t>
  </si>
  <si>
    <t>Prestation de base technique 0, salle de mesure pour patients ambulatoires en médecine nucléaire</t>
  </si>
  <si>
    <t>31.0770</t>
  </si>
  <si>
    <t>Prestation de base technique 0, caméra gamma, patient ambulatoire</t>
  </si>
  <si>
    <t>Somme Aspiration bronchique</t>
  </si>
  <si>
    <t>WT310092</t>
  </si>
  <si>
    <t>Cinétique du fer</t>
  </si>
  <si>
    <t>31.0110</t>
  </si>
  <si>
    <t>Travaux de préparation de produits radiopharmaceutiques diagnostiques ou thérapeutiques</t>
  </si>
  <si>
    <t>31.0170</t>
  </si>
  <si>
    <t>Préparation complexe de produits radiopharmaceutiques</t>
  </si>
  <si>
    <t>31.0560</t>
  </si>
  <si>
    <t>Mesures de l'activité en médecine nucléaire ou tests fonctionnels in vitro en laboratoire chaud, tests fonctionnels très complexes</t>
  </si>
  <si>
    <t>Somme Cinétique du fer</t>
  </si>
  <si>
    <t>WT310120</t>
  </si>
  <si>
    <t>Cinétique du fer - suite - par mesure</t>
  </si>
  <si>
    <t>31.0530</t>
  </si>
  <si>
    <t>Mesures de l'activité en médecine nucléaire ou tests fonctionnels in vitro, comptage gamma</t>
  </si>
  <si>
    <t>WT300018</t>
  </si>
  <si>
    <t>RX Clavicule</t>
  </si>
  <si>
    <t>WT300019</t>
  </si>
  <si>
    <t>RX Abdomen</t>
  </si>
  <si>
    <t>WT300020</t>
  </si>
  <si>
    <t>RX Bassin</t>
  </si>
  <si>
    <t>WT300021</t>
  </si>
  <si>
    <t>RX Sacrum</t>
  </si>
  <si>
    <t>WT300022</t>
  </si>
  <si>
    <t>RX Coccyx</t>
  </si>
  <si>
    <t>WT300023</t>
  </si>
  <si>
    <t>RX Doigt</t>
  </si>
  <si>
    <t>WT300024</t>
  </si>
  <si>
    <t>RX Main</t>
  </si>
  <si>
    <t>WT300025</t>
  </si>
  <si>
    <t>RX Poignet</t>
  </si>
  <si>
    <t>Artériographie non sélective des artères du bassin</t>
  </si>
  <si>
    <t>Artériographie sélective des artères du bassin</t>
  </si>
  <si>
    <t>+ Supplément à la prestation de base V pour intervention endovasculaire</t>
  </si>
  <si>
    <t>WT170041</t>
  </si>
  <si>
    <t>Cathétérisme droit</t>
  </si>
  <si>
    <t>17.0910</t>
  </si>
  <si>
    <t>Cathétérisme cardiaque droit au repos, étude de base</t>
  </si>
  <si>
    <t>WT170042</t>
  </si>
  <si>
    <t>Thrombolyse artérielle non neuro</t>
  </si>
  <si>
    <t>Elément de base lyse ou thrombectomie</t>
  </si>
  <si>
    <t>+ Supplément de la prestation de base II pour enfant jusqu'à 7 ans</t>
  </si>
  <si>
    <t>Prestation de base technique 0, angiographie/intervention radiologique non cardiologique, patient ambulatoire</t>
  </si>
  <si>
    <t>WT300259</t>
  </si>
  <si>
    <t>Evaluation pharyngée dynamique sans PC</t>
  </si>
  <si>
    <t>39.4300</t>
  </si>
  <si>
    <t>39.4020</t>
  </si>
  <si>
    <t>39.4170</t>
  </si>
  <si>
    <t>39.4040</t>
  </si>
  <si>
    <t>{CT} dentaire, par mâchoire</t>
  </si>
  <si>
    <t>39.4030</t>
  </si>
  <si>
    <t>{CT} des os de la face, cavités sinusales, maxillaire, mandibule, dents, articulations temporo-mandibulaires et base du crâne</t>
  </si>
  <si>
    <t>39.4050</t>
  </si>
  <si>
    <t>{CT} Cou</t>
  </si>
  <si>
    <t>39.4010</t>
  </si>
  <si>
    <t>+ Supplément pour chaque série supplémentaire {CT}</t>
  </si>
  <si>
    <t>39.4060</t>
  </si>
  <si>
    <t>{CT} de l'ensemble du thorax et/ou des articulations sterno-claviculaires</t>
  </si>
  <si>
    <t>39.4070</t>
  </si>
  <si>
    <t>{CT} de l'abdomen supérieur</t>
  </si>
  <si>
    <t>39.4090</t>
  </si>
  <si>
    <t>{CT} du pelvis et/ou des articulations sacro-iliaques</t>
  </si>
  <si>
    <t>39.4080</t>
  </si>
  <si>
    <t>{CT} de l'ensemble de l'abdomen</t>
  </si>
  <si>
    <t>39.4100</t>
  </si>
  <si>
    <t>{CT} Colonne vertébrale</t>
  </si>
  <si>
    <t>39.4110</t>
  </si>
  <si>
    <t>39.4120</t>
  </si>
  <si>
    <t>39.4130</t>
  </si>
  <si>
    <t>39.4140</t>
  </si>
  <si>
    <t>39.4150</t>
  </si>
  <si>
    <t>39.4160</t>
  </si>
  <si>
    <t>39.4200</t>
  </si>
  <si>
    <t>39.4230</t>
  </si>
  <si>
    <t>39.4210</t>
  </si>
  <si>
    <t>39.4220</t>
  </si>
  <si>
    <t>Prestation de base technique 0, médecine nucléaire, diagnostic II (tomographie par émission de positrons), patient ambulatoire</t>
  </si>
  <si>
    <t>Somme Examen PET</t>
  </si>
  <si>
    <t>WT310069</t>
  </si>
  <si>
    <t>ImmunoScinti. - Inj.</t>
  </si>
  <si>
    <t>31.0150</t>
  </si>
  <si>
    <t>Marquage de kit très complexe</t>
  </si>
  <si>
    <t>Somme ImmunoScinti. - Inj.</t>
  </si>
  <si>
    <t>WT310070</t>
  </si>
  <si>
    <t>ImmunoScinti. - suite</t>
  </si>
  <si>
    <t>Somme ImmunoScinti. - suite</t>
  </si>
  <si>
    <t>WT310071</t>
  </si>
  <si>
    <t>ImmunoScinti. - suite SPECT</t>
  </si>
  <si>
    <t>Somme ImmunoScinti. - suite SPECT</t>
  </si>
  <si>
    <t>WT310067</t>
  </si>
  <si>
    <t>Lymphographie - Inj.</t>
  </si>
  <si>
    <t>Somme Lymphographie - Inj.</t>
  </si>
  <si>
    <t>WT310068</t>
  </si>
  <si>
    <t>Lymphographie - suite</t>
  </si>
  <si>
    <t>Somme Lymphographie - suite</t>
  </si>
  <si>
    <t>WT310065</t>
  </si>
  <si>
    <t>Lymphographie GGL</t>
  </si>
  <si>
    <t>Somme Lymphographie GGL</t>
  </si>
  <si>
    <t>WT310066</t>
  </si>
  <si>
    <t>WT300079</t>
  </si>
  <si>
    <t>Angioplastie d'artères ou de veines proches du coeur, premier vaisseau dilaté</t>
  </si>
  <si>
    <t>17.1250</t>
  </si>
  <si>
    <t>39.0620</t>
  </si>
  <si>
    <t>39.0630</t>
  </si>
  <si>
    <t>39.0640</t>
  </si>
  <si>
    <t>39.0850</t>
  </si>
  <si>
    <t>39.0840</t>
  </si>
  <si>
    <t>39.0830</t>
  </si>
  <si>
    <t>Cystpgraphie</t>
  </si>
  <si>
    <t>39.0570</t>
  </si>
  <si>
    <t>39.1110</t>
  </si>
  <si>
    <t>Interventions diagnostiques ou thérapeutiques guidées par radioscopie</t>
  </si>
  <si>
    <t>39.0580</t>
  </si>
  <si>
    <t>Discographie vertébrale, par disque</t>
  </si>
  <si>
    <t>39.0400</t>
  </si>
  <si>
    <t>39.2140</t>
  </si>
  <si>
    <t>39.1950</t>
  </si>
  <si>
    <t>39.0550</t>
  </si>
  <si>
    <t>39.0560</t>
  </si>
  <si>
    <t>+ Sialographie, par glande supplémentaire</t>
  </si>
  <si>
    <t>39.0565</t>
  </si>
  <si>
    <t>39.0530</t>
  </si>
  <si>
    <t>Dacryocystographie diagnostique, par côté</t>
  </si>
  <si>
    <t>39.0540</t>
  </si>
  <si>
    <t>Sialographie thérapeutique</t>
  </si>
  <si>
    <t>Somme Sialographie thérapeutique</t>
  </si>
  <si>
    <t>Dacryocystographie thérapeutique</t>
  </si>
  <si>
    <t>Somme Dacryocystographie thérapeutique</t>
  </si>
  <si>
    <t>39.1150</t>
  </si>
  <si>
    <t>39.1170</t>
  </si>
  <si>
    <t>39.1180</t>
  </si>
  <si>
    <t>+ Supplément pour intervention chirurgicale guidée par radioscopie au niveau du système nerveux central ou des os de la face, par période de 5 minutes</t>
  </si>
  <si>
    <t>Somme Traitement au Strontium</t>
  </si>
  <si>
    <t>WT310130</t>
  </si>
  <si>
    <t>Traitement autre</t>
  </si>
  <si>
    <t>Somme Traitement autre</t>
  </si>
  <si>
    <t>Somme Interventions sous scopie</t>
  </si>
  <si>
    <t>WT300285</t>
  </si>
  <si>
    <t>+ Supplément pour dilatation des artères carotides ou vertébrales extracrâniennes</t>
  </si>
  <si>
    <t>+ Supplément pour dilatation des artères intracrâniennes</t>
  </si>
  <si>
    <t>WT300286</t>
  </si>
  <si>
    <t>+ Supplément de la prestation de base I pour enfant jusqu'à 7 ans</t>
  </si>
  <si>
    <t>Phlébographie des veines surrénales, par côté</t>
  </si>
  <si>
    <t>IRM Cerveau vasculaire, 1 angio.</t>
  </si>
  <si>
    <t>WT300146</t>
  </si>
  <si>
    <t>WT300147</t>
  </si>
  <si>
    <t>IRM Cerveau et cou vasculaire</t>
  </si>
  <si>
    <t>WT300149</t>
  </si>
  <si>
    <t>IRM Cerveau de base + suppl. à choix (pos 30.5280 --&gt; 2x et pos 30.5330 --&gt; 3x)</t>
  </si>
  <si>
    <t>WT300150</t>
  </si>
  <si>
    <t>WT300151</t>
  </si>
  <si>
    <t>IRM Larynx / pharynx</t>
  </si>
  <si>
    <t>WT300152</t>
  </si>
  <si>
    <t>IRM Cou parties molles</t>
  </si>
  <si>
    <t>WT300153</t>
  </si>
  <si>
    <t>IRM Colonne cervicale</t>
  </si>
  <si>
    <t>WT300154</t>
  </si>
  <si>
    <t>IRM Colonne dorsale</t>
  </si>
  <si>
    <t>WT300155</t>
  </si>
  <si>
    <t>IRM Colonne lombaire</t>
  </si>
  <si>
    <t>WT300156</t>
  </si>
  <si>
    <t>IRM Coeur</t>
  </si>
  <si>
    <t>WT300157</t>
  </si>
  <si>
    <t>IRM Cœur + angio.</t>
  </si>
  <si>
    <t>WT300158</t>
  </si>
  <si>
    <t>WT300161</t>
  </si>
  <si>
    <t>Phlébographie des membres inférieurs, jambe, par côté</t>
  </si>
  <si>
    <t>+ Supplément à la prestation de base pour enfant jusqu'à 7 ans</t>
  </si>
  <si>
    <t>WT300270</t>
  </si>
  <si>
    <t>+ Supplément à la prestation de base pour intervention endovasculaire</t>
  </si>
  <si>
    <t>+ Supplément pour implantation d'endoprothèse (stent) endovasculaire veineuse, par stent</t>
  </si>
  <si>
    <t>+ Supplément pour dilatation veineuse, chaque segment supplémentaire</t>
  </si>
  <si>
    <t>+ Supplément pour dilatation veineuse, premier segment</t>
  </si>
  <si>
    <t>WT300271</t>
  </si>
  <si>
    <t>+ Embolisation veineuse non neuro</t>
  </si>
  <si>
    <t>Somme RX Epaule</t>
  </si>
  <si>
    <t>Somme RX Omoplate</t>
  </si>
  <si>
    <t>Somme RX Orteil</t>
  </si>
  <si>
    <t>WT300112</t>
  </si>
  <si>
    <t>WT300113</t>
  </si>
  <si>
    <t>CT Base du crâne / Rochers, par côté</t>
  </si>
  <si>
    <t>WT300114</t>
  </si>
  <si>
    <t>Somme US Parties molles</t>
  </si>
  <si>
    <t>Somme US Epaule, par côté</t>
  </si>
  <si>
    <t>Somme US Hanche, par côté</t>
  </si>
  <si>
    <t>Somme US Seins</t>
  </si>
  <si>
    <t>Somme US Test de masse, par côté</t>
  </si>
  <si>
    <t>Somme US Aorte</t>
  </si>
  <si>
    <t>Somme US Biopsie rénale</t>
  </si>
  <si>
    <t>Somme US Biopsie seins</t>
  </si>
  <si>
    <t>39.0305</t>
  </si>
  <si>
    <t>39.0290</t>
  </si>
  <si>
    <t>39.0295</t>
  </si>
  <si>
    <t>39.0380</t>
  </si>
  <si>
    <t>39.1300</t>
  </si>
  <si>
    <t>39.2100</t>
  </si>
  <si>
    <t>39.1310</t>
  </si>
  <si>
    <t>39.1320</t>
  </si>
  <si>
    <t>39.1305</t>
  </si>
  <si>
    <t>39.1330</t>
  </si>
  <si>
    <t>+ Localisation et/ou biopsie d'une lésion mammaire à l'aide d'un appareil stéréoscopique complémentaire</t>
  </si>
  <si>
    <t>39.1340</t>
  </si>
  <si>
    <t>39.1345</t>
  </si>
  <si>
    <t>39.1350</t>
  </si>
  <si>
    <t>39.1370</t>
  </si>
  <si>
    <t>39.1360</t>
  </si>
  <si>
    <t>39.1820</t>
  </si>
  <si>
    <t>39.0520</t>
  </si>
  <si>
    <t>(+) supplément II pour enfant jusqu'à 7 ans</t>
  </si>
  <si>
    <t>39.0500</t>
  </si>
  <si>
    <t>Radioscopie</t>
  </si>
  <si>
    <t>Somme Radioscopie</t>
  </si>
  <si>
    <t>39.0510</t>
  </si>
  <si>
    <t>Fistulographie par un orifice cutané</t>
  </si>
  <si>
    <t>39.0800</t>
  </si>
  <si>
    <t>Urographie intraveineuse</t>
  </si>
  <si>
    <t>39.0820</t>
  </si>
  <si>
    <t>39.0900</t>
  </si>
  <si>
    <t>Hystérosalpingographie</t>
  </si>
  <si>
    <t>39.0910</t>
  </si>
  <si>
    <t>39.0720</t>
  </si>
  <si>
    <t>39.0710</t>
  </si>
  <si>
    <t>39.0700</t>
  </si>
  <si>
    <t>39.0590</t>
  </si>
  <si>
    <t>Transit oeso-gastro-dudénal</t>
  </si>
  <si>
    <t>39.0600</t>
  </si>
  <si>
    <t>39.0615</t>
  </si>
  <si>
    <t>39.0610</t>
  </si>
  <si>
    <t>39.1200</t>
  </si>
  <si>
    <t>WT300100</t>
  </si>
  <si>
    <t>Arthrographie de l'épaule</t>
  </si>
  <si>
    <t>WT300101</t>
  </si>
  <si>
    <t>Arthrographie du coude</t>
  </si>
  <si>
    <t>WT300102</t>
  </si>
  <si>
    <t>Arthrographie du poignet, par compartiment</t>
  </si>
  <si>
    <t>WT300103</t>
  </si>
  <si>
    <t>Arthrographie doigt, par articulation</t>
  </si>
  <si>
    <t>+ Supplément pour la mise en place d'une endoprothèse lors d'une cholangiographie transhépatique percutanée (CTP)</t>
  </si>
  <si>
    <t>WT300284</t>
  </si>
  <si>
    <t>Artériographie tête et cou - prest. cumul. (sauf 30.6330 et 30.6340)</t>
  </si>
  <si>
    <t>Artériographie de l'artère carotide commune</t>
  </si>
  <si>
    <t>Artériographie sélective de l'artère vertébrale</t>
  </si>
  <si>
    <t>Somme Voie d'abord artérielle transfémorale</t>
  </si>
  <si>
    <t>Somme Voie d'abord artérielle autre que transfémorale ou transfémorale antérograde</t>
  </si>
  <si>
    <t>Somme Voie d'abord préexistante</t>
  </si>
  <si>
    <t>Somme Artériographie directement par l'aiguille de pct.</t>
  </si>
  <si>
    <t>Somme + Suppl. à l'artériographie</t>
  </si>
  <si>
    <t>Somme Thrombolyse artérielle non neuro</t>
  </si>
  <si>
    <t>Somme Embolisation ou chimiothérapie artérielle non neuro</t>
  </si>
  <si>
    <t>+ Supplément pour ponction veineuse sélective, veine porte et veine splénique</t>
  </si>
  <si>
    <t>WT300281</t>
  </si>
  <si>
    <t>Angiographie shunt de dialyse</t>
  </si>
  <si>
    <t>Shunt de dialyse, prestation de base I</t>
  </si>
  <si>
    <t>US Epanchement pleural (par côté)</t>
  </si>
  <si>
    <t>Somme US Epanchement pleural (par côté)</t>
  </si>
  <si>
    <t>39,3660</t>
  </si>
  <si>
    <t>US Thorax (par côté)</t>
  </si>
  <si>
    <t>Somme US Thorax (par côté)</t>
  </si>
  <si>
    <t>US Creux poplité kyste de Backer, par côté</t>
  </si>
  <si>
    <t>Somme US Creux poplité kyste de Backer, par côté</t>
  </si>
  <si>
    <t>US Drainage</t>
  </si>
  <si>
    <t>Somme US Drainage</t>
  </si>
  <si>
    <t>US Ponction diagnostique</t>
  </si>
  <si>
    <t>Somme US Ponction diagnostique</t>
  </si>
  <si>
    <t>US Artères rénales (par côté)</t>
  </si>
  <si>
    <t>Somme US Artères rénales (par côté)</t>
  </si>
  <si>
    <t>US jambe artère</t>
  </si>
  <si>
    <t>Somme US jambe artère</t>
  </si>
  <si>
    <t>US Veine abdominale</t>
  </si>
  <si>
    <t>Somme US Veine abdominale</t>
  </si>
  <si>
    <t>US Perfusion hépatique et système porte</t>
  </si>
  <si>
    <t>Somme US Perfusion hépatique et système porte</t>
  </si>
  <si>
    <t>US Système porte</t>
  </si>
  <si>
    <t>Somme US Système porte</t>
  </si>
  <si>
    <t>US MI veineux (veines iliaques --&gt; creux poplité)</t>
  </si>
  <si>
    <t>Somme US MI veineux (veines iliaques --&gt; creux poplité)</t>
  </si>
  <si>
    <t>WT300122</t>
  </si>
  <si>
    <t>CT Abd. Supérieur</t>
  </si>
  <si>
    <t>WT300123</t>
  </si>
  <si>
    <t>CT Abd. supérieur vasculaire 3 phases</t>
  </si>
  <si>
    <t>WT300124</t>
  </si>
  <si>
    <t>CT Pelvis</t>
  </si>
  <si>
    <t>WT300125</t>
  </si>
  <si>
    <t>CT Pelvis vasculaire artériel</t>
  </si>
  <si>
    <t>WT300127</t>
  </si>
  <si>
    <t>CT Abd. Cplt.</t>
  </si>
  <si>
    <t>WT300128</t>
  </si>
  <si>
    <t>CT Abd. cplt vasculaire artériel</t>
  </si>
  <si>
    <t>WT300130</t>
  </si>
  <si>
    <t>WT300134</t>
  </si>
  <si>
    <t>CT Epaule / bras, par côté</t>
  </si>
  <si>
    <t>WT300059</t>
  </si>
  <si>
    <t>UIV</t>
  </si>
  <si>
    <t>39.0015</t>
  </si>
  <si>
    <t>39.0055</t>
  </si>
  <si>
    <t>39.0050</t>
  </si>
  <si>
    <t>39.5050</t>
  </si>
  <si>
    <t>39.5010</t>
  </si>
  <si>
    <t>WT300233</t>
  </si>
  <si>
    <t>WT300234</t>
  </si>
  <si>
    <t>US Carotides et jugulaires ddc</t>
  </si>
  <si>
    <t>Somme + Embolisation veineuse non neuro</t>
  </si>
  <si>
    <t>Somme + Thrombolyse veineuse non neuro</t>
  </si>
  <si>
    <t>Somme TIPPS ou biopsie foie transjugulaire</t>
  </si>
  <si>
    <t>Somme + Suppl. à la phlébographie</t>
  </si>
  <si>
    <t>Somme + Thrombolyse ou thrombectomie pulmonaire</t>
  </si>
  <si>
    <t>Somme + Suppl. à l'angiographie pulmonaire</t>
  </si>
  <si>
    <t>Somme Portographie</t>
  </si>
  <si>
    <t>Somme Angiographie shunt de dialyse</t>
  </si>
  <si>
    <t>Somme Néphrostomie</t>
  </si>
  <si>
    <t>WT300291</t>
  </si>
  <si>
    <t>Etrangers maj:</t>
  </si>
  <si>
    <t>Scinti. cardiaque - MIBI - repos</t>
  </si>
  <si>
    <t>31.0270</t>
  </si>
  <si>
    <t>+ Electrocardiogramme (ECG)</t>
  </si>
  <si>
    <t>+ Supplément pour intervention neuroradiologique veineuse</t>
  </si>
  <si>
    <t>WT300295</t>
  </si>
  <si>
    <t>+ Suppl. pour test d'occlusion ou test amytal ou inj. lidocaine - NeuroRad.</t>
  </si>
  <si>
    <t>WT300301</t>
  </si>
  <si>
    <t>Vertébroplastie</t>
  </si>
  <si>
    <t>06.0220</t>
  </si>
  <si>
    <t>WT300026</t>
  </si>
  <si>
    <t>RX Avant-bras</t>
  </si>
  <si>
    <t>WT300027</t>
  </si>
  <si>
    <t>RX Coude</t>
  </si>
  <si>
    <t>WT300028</t>
  </si>
  <si>
    <t>RX Bras</t>
  </si>
  <si>
    <t>WT300029</t>
  </si>
  <si>
    <t>RX Epaule</t>
  </si>
  <si>
    <t>Dilatation et/ou pose de stent - NeuroRad.Elément de base</t>
  </si>
  <si>
    <t>Somme Dilatation et/ou pose de stent  - NeuroRad. Elément de base</t>
  </si>
  <si>
    <t>+ PTA  Supplément pour d'autres segments dilatés, par segment - Neuro</t>
  </si>
  <si>
    <t>Somme PTA Supplément pour dilatation des artères brachiocéphaliques, sauf artères carotides et vertébrales Neuro</t>
  </si>
  <si>
    <t>Somme PTA Supplément pour dilatation des artères carotides ou vertébrales extracrâniennes</t>
  </si>
  <si>
    <t>Somme PTASupplément pour dilatation des artères intracrâniennes</t>
  </si>
  <si>
    <t>Somme PTASupplément pour perfusion fibrinolytique intra-artérielle complémentaire après PTA NeuroRad.</t>
  </si>
  <si>
    <t>Somme PTA Supplément pour dilatation avec technique du crossover  - NeuroRad.</t>
  </si>
  <si>
    <t>Somme PTA Supplément pour implantation d'endoprothèse (stent), par stent - NeuroRad.</t>
  </si>
  <si>
    <t>Somme PTA Supplément pour d'autres segments dilatés, par segment - Neuro</t>
  </si>
  <si>
    <t>Phlébographie du système veineux intracrânien - NeuroRad.</t>
  </si>
  <si>
    <t>Somme Phlébographie du système veineux intracrânien - NeuroRad.</t>
  </si>
  <si>
    <t>Supplément pour sampling veineux endocrinologique brachiocéphalique - NeuroRad.</t>
  </si>
  <si>
    <t>Somme Supplément pour sampling veineux endocrinologique brachiocéphalique - NeuroRad.</t>
  </si>
  <si>
    <t>Supplément pour sampling veineux endocrinologique intracrânien - NeuroRad.</t>
  </si>
  <si>
    <t>Somme Supplément pour sampling veineux endocrinologique intracrânien - NeuroRad.</t>
  </si>
  <si>
    <t>WT300237</t>
  </si>
  <si>
    <t>US MI (bifucation arote --&gt; creux poplité), par côté</t>
  </si>
  <si>
    <t>WT300238</t>
  </si>
  <si>
    <t>WT300239</t>
  </si>
  <si>
    <t>WT300240</t>
  </si>
  <si>
    <t>US MS veines profondes et test fonctionnel, par côté</t>
  </si>
  <si>
    <t>WT300241</t>
  </si>
  <si>
    <t>US Veine cave inférieur</t>
  </si>
  <si>
    <t>WT300242</t>
  </si>
  <si>
    <t>WT300243</t>
  </si>
  <si>
    <t>Somme Scinti. diverticule de Meckel</t>
  </si>
  <si>
    <t>WT310054</t>
  </si>
  <si>
    <t>Scinti. gallium - Inj.</t>
  </si>
  <si>
    <t>Somme Scinti. gallium - Inj.</t>
  </si>
  <si>
    <t>WT310056</t>
  </si>
  <si>
    <t>Scinti. gallium - suite</t>
  </si>
  <si>
    <t>Somme Scinti. gallium - suite</t>
  </si>
  <si>
    <t>WT310055</t>
  </si>
  <si>
    <t>Scinti. gallium - suite SPECT</t>
  </si>
  <si>
    <t>Somme Scinti. gallium - suite SPECT</t>
  </si>
  <si>
    <t>WT310006</t>
  </si>
  <si>
    <t>Scinti. glandes salivaires - par projection</t>
  </si>
  <si>
    <t>Somme Scinti. glandes salivaires - par projection</t>
  </si>
  <si>
    <t>WT310008</t>
  </si>
  <si>
    <t>Scinti. hépato-biliaire</t>
  </si>
  <si>
    <t>Somme Scinti. hépato-biliaire</t>
  </si>
  <si>
    <t>WT310009</t>
  </si>
  <si>
    <t>Scinti. hépato-biliaire - suite</t>
  </si>
  <si>
    <t>Somme Scinti. hépato-biliaire - suite</t>
  </si>
  <si>
    <t>WT310004</t>
  </si>
  <si>
    <t>Scinti. hépato-splénique - centrage foie</t>
  </si>
  <si>
    <t>Somme Scinti. hépato-splénique - centrage foie</t>
  </si>
  <si>
    <t>WT310005</t>
  </si>
  <si>
    <t>Scinti. hépato-splénique - inj.</t>
  </si>
  <si>
    <t>Somme Scinti. hépato-splénique - inj.</t>
  </si>
  <si>
    <t>WT310010</t>
  </si>
  <si>
    <t>Scinti. médullaire - inj.</t>
  </si>
  <si>
    <t>Somme Scinti. médullaire - inj.</t>
  </si>
  <si>
    <t>WT310011</t>
  </si>
  <si>
    <t>Scinti. médullaire - suite</t>
  </si>
  <si>
    <t>Somme Scinti. médullaire - suite</t>
  </si>
  <si>
    <t>WT310014</t>
  </si>
  <si>
    <t>Scinti. MIBG - suite</t>
  </si>
  <si>
    <t>Somme Scinti. MIBG - suite</t>
  </si>
  <si>
    <t>WT310132</t>
  </si>
  <si>
    <t>Scinti. MIBG - suite Pédiatrie - par projection</t>
  </si>
  <si>
    <t>Somme Scinti. MIBG - suite Pédiatrie - par projection</t>
  </si>
  <si>
    <t>WT310015</t>
  </si>
  <si>
    <t>Scinti. MIBG - suite SPECT</t>
  </si>
  <si>
    <t>Somme Scinti. MIBG - suite SPECT</t>
  </si>
  <si>
    <t>WT310013</t>
  </si>
  <si>
    <t>Scinti. MIBG J1 - Inj.</t>
  </si>
  <si>
    <t>Somme Scinti. MIBG J1 - Inj.</t>
  </si>
  <si>
    <t>WT310025</t>
  </si>
  <si>
    <t>Scinti. MIBI</t>
  </si>
  <si>
    <t>Somme Scinti. MIBI</t>
  </si>
  <si>
    <t>WT310081</t>
  </si>
  <si>
    <t>Anesthésie superficielle unilatérale ou bilatérale par application, par le spécialiste</t>
  </si>
  <si>
    <t>21.0040</t>
  </si>
  <si>
    <t>Instillation et/ou lavage vésical</t>
  </si>
  <si>
    <t>Somme Sondage vésical et instillation chez la femme y.c. Anes. et Mat. de base</t>
  </si>
  <si>
    <t>WT310139</t>
  </si>
  <si>
    <t>Sondage vésical et instillation chez l'enfant &lt; 16ans y.c. Anes. et Mat. de base</t>
  </si>
  <si>
    <t>21.0030</t>
  </si>
  <si>
    <t>Sondage vésical diagnostique ou thérapeutique, chez l'enfant ou l'adolescent(e) jusqu'à 16 ans, par le spécialiste</t>
  </si>
  <si>
    <t>Somme Sondage vésical et instillation chez l'enfant &lt; 16ans y.c. Anes. et Mat. de base</t>
  </si>
  <si>
    <t>WT310137</t>
  </si>
  <si>
    <t>Sondage vésicalet instillation chez l'homme y.c. Anes. et Mat. de base</t>
  </si>
  <si>
    <t>Somme Voie d'abord veineuse</t>
  </si>
  <si>
    <t>Somme + Suppl. pour pct. transeptale par voie d'abord veineuse</t>
  </si>
  <si>
    <t>Somme + Suppl. pour interv. par voie d'abord veineuse</t>
  </si>
  <si>
    <t>Interventions mammaires minimalement invasives sur la table de stéréotaxie, par côté, comme prestation d'imagerie exclusive</t>
  </si>
  <si>
    <t xml:space="preserve">Biopsie sur mammotome, </t>
  </si>
  <si>
    <t>Somme Biopsie sur mammotome,</t>
  </si>
  <si>
    <t xml:space="preserve">Biopsie sein mini-invasive </t>
  </si>
  <si>
    <t xml:space="preserve">Somme Biopsie sein mini-invasive </t>
  </si>
  <si>
    <t>Intervention mammaire minimalement invasive guidée par ultrasons et assistée par le vide, par côté, comme prestation d'imagerie exclusive</t>
  </si>
  <si>
    <t>Valeur de point cas maladie</t>
  </si>
  <si>
    <t>Valeur de point cas accident</t>
  </si>
  <si>
    <t>Veuillez indiquer les valeurs de points ci-dessous:</t>
  </si>
  <si>
    <t>Somme US Tronc coeliaque, artères médentériques</t>
  </si>
  <si>
    <t>Somme US Carotides et jugulaires ddc</t>
  </si>
  <si>
    <t>Somme US MS, par côté</t>
  </si>
  <si>
    <t>QUANT</t>
  </si>
  <si>
    <t>Prix de l'examen:</t>
  </si>
  <si>
    <t>WT300254</t>
  </si>
  <si>
    <t>IRM Cerveau</t>
  </si>
  <si>
    <t>IRM, neurocrâne, vue d'ensemble</t>
  </si>
  <si>
    <t>WT300251</t>
  </si>
  <si>
    <t>US Rachis enfant</t>
  </si>
  <si>
    <t>WT300252</t>
  </si>
  <si>
    <t>US Repérage sein</t>
  </si>
  <si>
    <t>WT300297</t>
  </si>
  <si>
    <t>US pénis</t>
  </si>
  <si>
    <t>WT300298</t>
  </si>
  <si>
    <t>Somme US Cerveau</t>
  </si>
  <si>
    <t>Somme US Thyroïde</t>
  </si>
  <si>
    <t>Somme US Glandes salivaires</t>
  </si>
  <si>
    <t>Somme US Parties molles du cou</t>
  </si>
  <si>
    <t>Somme US Abdomen complet</t>
  </si>
  <si>
    <t>Somme US Abdomen supérieur</t>
  </si>
  <si>
    <t>Somme US Abdomen inférieur</t>
  </si>
  <si>
    <t>Somme US Organe abdominal isolé</t>
  </si>
  <si>
    <t>Somme US Greffe - Ex. Vasculaire</t>
  </si>
  <si>
    <t>Somme US Testicules</t>
  </si>
  <si>
    <t>Somme US Pénis + test pharmaco-stimulation</t>
  </si>
  <si>
    <t>Somme US Endorectal</t>
  </si>
  <si>
    <t>Somme US Alcoolisation foie ou rein, par lésion</t>
  </si>
  <si>
    <t>Phlébographie ou intervention veineuse, prestation de base I, par ponction directe</t>
  </si>
  <si>
    <t>Phlébographie ou intervention veineuse, prestation de base II, au moyen d'un cathéter</t>
  </si>
  <si>
    <t>Mammographie préventive</t>
  </si>
  <si>
    <t>Somme Mammographie préventive</t>
  </si>
  <si>
    <t>Mammographie préventive, premier cliché</t>
  </si>
  <si>
    <t>+ Mammographie préventive, par cliché supplémentaire</t>
  </si>
  <si>
    <t>39.1307</t>
  </si>
  <si>
    <t>39.1308</t>
  </si>
  <si>
    <t>39.5300</t>
  </si>
  <si>
    <t>39.5040</t>
  </si>
  <si>
    <t>39.5030</t>
  </si>
  <si>
    <t>CT Colonne vertébrale</t>
  </si>
  <si>
    <t>39.5020</t>
  </si>
  <si>
    <t>39.5080</t>
  </si>
  <si>
    <t>39.5070</t>
  </si>
  <si>
    <r>
      <t>Somme IRM Larynx / pharynx</t>
    </r>
    <r>
      <rPr>
        <b/>
        <u/>
        <sz val="9"/>
        <rFont val="Tahoma"/>
        <family val="2"/>
      </rPr>
      <t xml:space="preserve"> --&gt;  cf IRM cou</t>
    </r>
  </si>
  <si>
    <r>
      <t>Somme IRM Cou parties molles</t>
    </r>
    <r>
      <rPr>
        <b/>
        <sz val="9"/>
        <rFont val="Tahoma"/>
        <family val="2"/>
      </rPr>
      <t xml:space="preserve">  --&gt; cf IRM cou</t>
    </r>
  </si>
  <si>
    <t>39.5060</t>
  </si>
  <si>
    <t>39.5100</t>
  </si>
  <si>
    <t>IRM Thorax</t>
  </si>
  <si>
    <t>39.5090</t>
  </si>
  <si>
    <t>39.5130</t>
  </si>
  <si>
    <t>39.5110</t>
  </si>
  <si>
    <t>39.5120</t>
  </si>
  <si>
    <t>39.5140</t>
  </si>
  <si>
    <t>39.5150</t>
  </si>
  <si>
    <t>39.5160</t>
  </si>
  <si>
    <t>IRM Poignet / main, par côté</t>
  </si>
  <si>
    <t>IRM Sacro-iliaque</t>
  </si>
  <si>
    <t>39.5170</t>
  </si>
  <si>
    <t>IRM Hanche/Cuisse, par côté</t>
  </si>
  <si>
    <t>IRM Genou/Jambe, par côté</t>
  </si>
  <si>
    <t>39.5180</t>
  </si>
  <si>
    <t>39.5190</t>
  </si>
  <si>
    <t>39.5200</t>
  </si>
  <si>
    <t>39.5230</t>
  </si>
  <si>
    <t>39.5210</t>
  </si>
  <si>
    <t>39.5220</t>
  </si>
  <si>
    <t>+ Suppl. aortographie sus-valvulaire</t>
  </si>
  <si>
    <t>17.1080</t>
  </si>
  <si>
    <t>+ Supplément pour aortographie sus-valvulaire visant à visualiser racine aortique et/ou insuffisance valvulaire aortique</t>
  </si>
  <si>
    <t>WT170052</t>
  </si>
  <si>
    <t>Dilatation coronaire (PTCA), par segment</t>
  </si>
  <si>
    <t>17.1110</t>
  </si>
  <si>
    <t>PTCA lors de sténoses ou d'occlusions coronariennes, premier segment vasculaire dilaté</t>
  </si>
  <si>
    <t>WT170053</t>
  </si>
  <si>
    <t>+ Suppl. pour pose de stent, par stent</t>
  </si>
  <si>
    <t>17.1140</t>
  </si>
  <si>
    <t>+ Supplément pour la mise en place de stent lors de PTCA, par stent</t>
  </si>
  <si>
    <t>WT170054</t>
  </si>
  <si>
    <t>Fermeture de foramen ou de CIA</t>
  </si>
  <si>
    <t>17.1220</t>
  </si>
  <si>
    <t>Fermeture d'un shunt gauche-droit, par shunt</t>
  </si>
  <si>
    <t>WT170055</t>
  </si>
  <si>
    <t>+ Suppl. pour pose de pace provisoire lors de PTCA</t>
  </si>
  <si>
    <t>17.1170</t>
  </si>
  <si>
    <t>+ Supplément pour la mise en place d'un stimulateur provisoire lors de PTCA</t>
  </si>
  <si>
    <t>WT170061</t>
  </si>
  <si>
    <t>+ Suppl. pour cardiopathies congénitales</t>
  </si>
  <si>
    <t>17.1060</t>
  </si>
  <si>
    <t>+ Supplément pour visualisation sélective de vaisseaux à l'aide de cathéters spéciaux lors de cardiopathies congénitales</t>
  </si>
  <si>
    <t>WT170062</t>
  </si>
  <si>
    <t>+ Suppl. pour angio plumonaire</t>
  </si>
  <si>
    <t>17.0950</t>
  </si>
  <si>
    <t>+ Supplément pour angiographie pulmonaire sélective</t>
  </si>
  <si>
    <t>WT170063</t>
  </si>
  <si>
    <t>+ Suppl. pour étude shunt</t>
  </si>
  <si>
    <t>17.0940</t>
  </si>
  <si>
    <t>+ Supplément pour détermination du shunt (gauche-droit ou droit-gauche), toute méthode</t>
  </si>
  <si>
    <t>WT170064</t>
  </si>
  <si>
    <t>+ Suppl. pour mise en place cath. Perfusion</t>
  </si>
  <si>
    <t>17.1150</t>
  </si>
  <si>
    <t>+ Supplément pour la mise en place d'un cathéter de perfusion lors de PTCA</t>
  </si>
  <si>
    <t>WT170065</t>
  </si>
  <si>
    <t>+ Suppl. mise en place ballon intra-aortique</t>
  </si>
  <si>
    <t>17.1190</t>
  </si>
  <si>
    <t>+ Supplément pour embolisation veineuse intracrânienne</t>
  </si>
  <si>
    <t>WT300293</t>
  </si>
  <si>
    <t>+ Consultation, dernière période de 5 min (supplément de consultation)</t>
  </si>
  <si>
    <t>Somme Consult. 15 min.</t>
  </si>
  <si>
    <t>WT310064</t>
  </si>
  <si>
    <t>Contrôle étanchéité CEC</t>
  </si>
  <si>
    <t>Somme Contrôle étanchéité CEC</t>
  </si>
  <si>
    <t>WT310104</t>
  </si>
  <si>
    <t>Ctrl. imagerie post TTT</t>
  </si>
  <si>
    <t>Scintigraphie, corps entier, par projection</t>
  </si>
  <si>
    <t>Somme Ctrl. imagerie post TTT</t>
  </si>
  <si>
    <t>WT310075</t>
  </si>
  <si>
    <t>Déperdition intes. albumines - Inj.</t>
  </si>
  <si>
    <t>31.0250</t>
  </si>
  <si>
    <t>Scintigraphie, séquence dynamique, par période de 15 min</t>
  </si>
  <si>
    <t>Somme Déperdition intes. albumines - Inj.</t>
  </si>
  <si>
    <t>WT310076</t>
  </si>
  <si>
    <t>Déperdition intes. albumines - suite</t>
  </si>
  <si>
    <t>Somme Déperdition intes. albumines - suite</t>
  </si>
  <si>
    <t>WT310093</t>
  </si>
  <si>
    <t>Durée de vie érythrocytaire</t>
  </si>
  <si>
    <t>Somme Durée de vie érythrocytaire</t>
  </si>
  <si>
    <t>WT310121</t>
  </si>
  <si>
    <t>Durée de vie érythrocytaire - suite - par mesure</t>
  </si>
  <si>
    <t>Somme Durée de vie érythrocytaire - suite - par mesure</t>
  </si>
  <si>
    <t>WT310102</t>
  </si>
  <si>
    <t>Durée de vie leucocytaire</t>
  </si>
  <si>
    <t>Somme Durée de vie leucocytaire</t>
  </si>
  <si>
    <t>WT300266</t>
  </si>
  <si>
    <t>+ Supplément pour dilatation des artères brachiocéphaliques, sauf artères carotides et vertébrales</t>
  </si>
  <si>
    <t>+ Supplément pour dilatation avec technique du crossover</t>
  </si>
  <si>
    <t>+ Supplément pour d'autres segments dilatés, par segment</t>
  </si>
  <si>
    <t>Cliché de pièce opératoire mammaire</t>
  </si>
  <si>
    <t>WT300048</t>
  </si>
  <si>
    <t>Pose de fil marqueur</t>
  </si>
  <si>
    <t>WT300107</t>
  </si>
  <si>
    <t>Nom et prénom du patient:</t>
  </si>
  <si>
    <t>Accident/AI</t>
  </si>
  <si>
    <t>Hors CH/CE</t>
  </si>
  <si>
    <t xml:space="preserve">Sous-total   </t>
  </si>
  <si>
    <t xml:space="preserve">    Total     </t>
  </si>
  <si>
    <t>Radiologie conventionnelle</t>
  </si>
  <si>
    <t>Examens spéciaux</t>
  </si>
  <si>
    <t>Echographie</t>
  </si>
  <si>
    <t>CT-Scanner</t>
  </si>
  <si>
    <t>IRM</t>
  </si>
  <si>
    <t>Angiographie périphérique</t>
  </si>
  <si>
    <t>Angio-cardiographie</t>
  </si>
  <si>
    <t>Médecine nucléaire</t>
  </si>
  <si>
    <t>Document à usage interne - ne pas remettre au patient</t>
  </si>
  <si>
    <t xml:space="preserve">Examen: </t>
  </si>
  <si>
    <t>Somme Arthrographie de la hanche (sans arthro CT/IRM --&gt; cf CT ou IRM)</t>
  </si>
  <si>
    <t>Somme Arthrographie du genou (sans arthro CT/IRM --&gt; cf CT ou IRM)</t>
  </si>
  <si>
    <t>Somme Arthrographie de la cheville (sans arthro CT/IRM --&gt; cf CT ou IRM)</t>
  </si>
  <si>
    <t>Somme Arthrographie du pied (sans arthro CT/IRM --&gt; cf CT ou IRM)</t>
  </si>
  <si>
    <t>Somme Arthrographie de l'épaule (sans arthro CT/IRM --&gt; cf CT ou IRM)</t>
  </si>
  <si>
    <t>Somme Arthrographie de l'art. acromio-claviculaire (sans arthro CT/IRM --&gt; cf CT ou IRM)</t>
  </si>
  <si>
    <t>Somme Arthrographie de l'art. l'art. sterno-claviculaire (sans arthro CT/IRM --&gt; cf CT ou IRM)</t>
  </si>
  <si>
    <t>Somme Arthrographie du coude (sans arthro CT/IRM --&gt; cf CT ou IRM)</t>
  </si>
  <si>
    <t>Somme Arthrographie du poignet, par compartiment (sans arthro CT/IRM --&gt; cf CT ou IRM)</t>
  </si>
  <si>
    <t>Somme Arthrographie doigt, par articulation (sans arthro CT/IRM --&gt; cf CT ou IRM)</t>
  </si>
  <si>
    <t>Somme Arthrographie ATM bilat. (sans arthro CT/IRM --&gt; cf CT ou IRM)</t>
  </si>
  <si>
    <t>Somme Arthrographie ATM unil. (sans arthro CT/IRM --&gt; cf CT ou IRM)</t>
  </si>
  <si>
    <t xml:space="preserve">Somme Sialographie, par glande </t>
  </si>
  <si>
    <t>Somme Arthrographie orteil (sans arthro CT/IRM --&gt; cf CT ou IRM)</t>
  </si>
  <si>
    <t>Somme Arthrographie facettes articulaires, par articulation (sans arthro CT/IRM --&gt; cf CT ou IRM)</t>
  </si>
  <si>
    <t>39.0410</t>
  </si>
  <si>
    <t>(+) Arthographie des articulations comme prestation supplémentaire pour les examens IRM ou CT des articulations</t>
  </si>
  <si>
    <t>suppl. Pour arthrographie CT/IRM</t>
  </si>
  <si>
    <t>IRM Massif facial / bouche</t>
  </si>
  <si>
    <t xml:space="preserve">Somme IRM Massif facial / bouche </t>
  </si>
  <si>
    <r>
      <t xml:space="preserve">Somme IRM </t>
    </r>
    <r>
      <rPr>
        <b/>
        <sz val="9"/>
        <rFont val="Tahoma"/>
        <family val="2"/>
      </rPr>
      <t>Poignet/Main par côté</t>
    </r>
  </si>
  <si>
    <t>Somme IRM Sacro-iliaque</t>
  </si>
  <si>
    <r>
      <t xml:space="preserve">Somme IRM </t>
    </r>
    <r>
      <rPr>
        <b/>
        <sz val="9"/>
        <rFont val="Tahoma"/>
        <family val="2"/>
      </rPr>
      <t xml:space="preserve"> Cuisse/Hanche par côté</t>
    </r>
  </si>
  <si>
    <r>
      <t xml:space="preserve">Somme IRM </t>
    </r>
    <r>
      <rPr>
        <b/>
        <sz val="9"/>
        <rFont val="Tahoma"/>
        <family val="2"/>
      </rPr>
      <t xml:space="preserve"> Genou/Jambe par côté</t>
    </r>
  </si>
  <si>
    <r>
      <t xml:space="preserve">Somme IRM </t>
    </r>
    <r>
      <rPr>
        <b/>
        <sz val="9"/>
        <rFont val="Tahoma"/>
        <family val="2"/>
      </rPr>
      <t xml:space="preserve"> Coude/Avant bras , par côté</t>
    </r>
  </si>
  <si>
    <r>
      <t xml:space="preserve">Somme IRM </t>
    </r>
    <r>
      <rPr>
        <b/>
        <strike/>
        <sz val="9"/>
        <color indexed="10"/>
        <rFont val="Tahoma"/>
        <family val="2"/>
      </rPr>
      <t xml:space="preserve"> </t>
    </r>
    <r>
      <rPr>
        <b/>
        <sz val="9"/>
        <rFont val="Tahoma"/>
        <family val="2"/>
      </rPr>
      <t>Epaule/Bras par côté</t>
    </r>
  </si>
  <si>
    <r>
      <t xml:space="preserve">Somme IRM </t>
    </r>
    <r>
      <rPr>
        <b/>
        <sz val="9"/>
        <rFont val="Tahoma"/>
        <family val="2"/>
      </rPr>
      <t>Thorax</t>
    </r>
  </si>
  <si>
    <r>
      <t xml:space="preserve">Somme IRM Cerveau de base </t>
    </r>
    <r>
      <rPr>
        <b/>
        <strike/>
        <sz val="9"/>
        <color indexed="10"/>
        <rFont val="Tahoma"/>
        <family val="2"/>
      </rPr>
      <t xml:space="preserve"> </t>
    </r>
    <r>
      <rPr>
        <b/>
        <sz val="9"/>
        <rFont val="Tahoma"/>
        <family val="2"/>
      </rPr>
      <t>+ spectro et/ou angio</t>
    </r>
  </si>
  <si>
    <t>Somme IRM Cerveau vasculaire</t>
  </si>
  <si>
    <t>Somme IRM Cerveau spectroscopie</t>
  </si>
  <si>
    <r>
      <t>Somme CT Neurocrâne vasculaire</t>
    </r>
    <r>
      <rPr>
        <b/>
        <strike/>
        <sz val="9"/>
        <color indexed="10"/>
        <rFont val="Tahoma"/>
        <family val="2"/>
      </rPr>
      <t xml:space="preserve"> </t>
    </r>
  </si>
  <si>
    <r>
      <t>Somme CT Cou vasculaire</t>
    </r>
    <r>
      <rPr>
        <b/>
        <strike/>
        <sz val="9"/>
        <color indexed="10"/>
        <rFont val="Tahoma"/>
        <family val="2"/>
      </rPr>
      <t xml:space="preserve"> </t>
    </r>
  </si>
  <si>
    <t>Somme CT Abd. supérieur vasculaire</t>
  </si>
  <si>
    <t xml:space="preserve">Somme CT Pelvis vasculaire </t>
  </si>
  <si>
    <t xml:space="preserve">Somme CT Abd. cplt vasculaire </t>
  </si>
  <si>
    <t>Somme CT Colonne vertébrale</t>
  </si>
  <si>
    <t>Somme Réduction invagination ou volvulus</t>
  </si>
  <si>
    <t>+Suppl. Tomographie par émission monophotonique (SPECT) 360°/180°</t>
  </si>
  <si>
    <t>31.0210</t>
  </si>
  <si>
    <t>+Suppl. Scintigramme statique, par projection</t>
  </si>
  <si>
    <t>31.0230</t>
  </si>
  <si>
    <t>+Suppl.  Evaluation quantitative ROI d'un scintigramme statique, par projection</t>
  </si>
  <si>
    <t>Somme + Suppléments</t>
  </si>
  <si>
    <t>WT310127</t>
  </si>
  <si>
    <t>+Suppl. Mesure d'activité in vivo - par mesure</t>
  </si>
  <si>
    <t>31.0510</t>
  </si>
  <si>
    <t>Mesures de l'activité en médecine nucléaire ou tests fonctionnels in vivo et/ou in vitro</t>
  </si>
  <si>
    <t>31.0520</t>
  </si>
  <si>
    <t>Somme Supplément Thrombolyse veineuse - NeuroRad.</t>
  </si>
  <si>
    <t xml:space="preserve"> Supplément Thrombolyse veineuse - NeuroRad.</t>
  </si>
  <si>
    <t>Somme Supplément Embolisaton veineuse - NeuroRad.</t>
  </si>
  <si>
    <t>Supplément Embolisaton veineuse - NeuroRad.</t>
  </si>
  <si>
    <t>Somme Supplément Dilatation  veineuse - NeuroRad.</t>
  </si>
  <si>
    <t>+  Supplément Dilatation  veineuse - NeuroRad.</t>
  </si>
  <si>
    <t>SommeSupplément Pose de stent veineuse - NeuroRad.</t>
  </si>
  <si>
    <t>+ Supplément Pose de stent veineuse - NeuroRad.</t>
  </si>
  <si>
    <t>Somme Supplément Pose de filtre veineux - Neuro</t>
  </si>
  <si>
    <t>Supplément Pose de filtre veineux - Neuro</t>
  </si>
  <si>
    <t>Somme Supplément Retrait de filtre veineux - Neuro</t>
  </si>
  <si>
    <t>Supplément Retrait de filtre veineux - Neuro</t>
  </si>
  <si>
    <t>WT300030</t>
  </si>
  <si>
    <t>RX Omoplate</t>
  </si>
  <si>
    <t>WT300031</t>
  </si>
  <si>
    <t>RX Orteil</t>
  </si>
  <si>
    <t>WT300032</t>
  </si>
  <si>
    <t>RX Avant-pied</t>
  </si>
  <si>
    <t>WT300033</t>
  </si>
  <si>
    <t>RX Pied</t>
  </si>
  <si>
    <t>WT310033</t>
  </si>
  <si>
    <t>Recherche de fuite - Inj.</t>
  </si>
  <si>
    <t>39.0190</t>
  </si>
  <si>
    <t>39.0195</t>
  </si>
  <si>
    <t>WT310103</t>
  </si>
  <si>
    <t>Durée de vie leucocytaire - suite - par mesure</t>
  </si>
  <si>
    <t>Somme Durée de vie leucocytaire - suite - par mesure</t>
  </si>
  <si>
    <t>WT310122</t>
  </si>
  <si>
    <t>Examen PET</t>
  </si>
  <si>
    <t>31.0430</t>
  </si>
  <si>
    <t>Tomographie par émission de positrons (TEP), prestation de base au scanner</t>
  </si>
  <si>
    <t>31.0440</t>
  </si>
  <si>
    <t>+ Supplément pour l'administration d'un deuxième isotope ou plus (par isotope) et/ou pour correction de transmission et/ou pour tomographie par émission de positrons (TEP) du corps entier</t>
  </si>
  <si>
    <t>31.0330</t>
  </si>
  <si>
    <t>Fusion d'image lors d'une scintigraphie</t>
  </si>
  <si>
    <t>31.0710</t>
  </si>
  <si>
    <t>WT300074</t>
  </si>
  <si>
    <t>Transit oesophagien</t>
  </si>
  <si>
    <t>WT300076</t>
  </si>
  <si>
    <t>+ Supplément à la prestation de base II pour voie veineuse supplémentaire</t>
  </si>
  <si>
    <t>WT170028</t>
  </si>
  <si>
    <t>Voie d'abord artérielle et veineuse autre que transfémorale</t>
  </si>
  <si>
    <t>WT170029</t>
  </si>
  <si>
    <t>Mode d'emploi:</t>
  </si>
  <si>
    <t>tout en veillant aux règles Tarmed.</t>
  </si>
  <si>
    <t>Pour connaître le prix d'un examen, il suffit d'indiquer la quantité en regard de chaque acte dans la colonne "ACTIF" en jaune clair,</t>
  </si>
  <si>
    <t>WT310094</t>
  </si>
  <si>
    <t>Volume globulaire</t>
  </si>
  <si>
    <t>Somme Volume globulaire</t>
  </si>
  <si>
    <t>WT310095</t>
  </si>
  <si>
    <t>Volume plasmatique</t>
  </si>
  <si>
    <t>Somme Volume plasmatique</t>
  </si>
  <si>
    <t>WT300175</t>
  </si>
  <si>
    <t>Somme Entéroclyse</t>
  </si>
  <si>
    <t>Somme Lavement simple contraste</t>
  </si>
  <si>
    <t>Somme Lavement double contraste</t>
  </si>
  <si>
    <t>Somme Défécographie</t>
  </si>
  <si>
    <t>Somme CUM</t>
  </si>
  <si>
    <t>Somme Bilan incontinence chez la femme</t>
  </si>
  <si>
    <t>Somme Radiculographie</t>
  </si>
  <si>
    <t>Somme Myélographie dorso-lombaire</t>
  </si>
  <si>
    <t>Somme Myélographie cervico-dorso-lombaire</t>
  </si>
  <si>
    <t>Somme Myélographie cervicale</t>
  </si>
  <si>
    <t>Somme Discographie par disque</t>
  </si>
  <si>
    <t>Somme Densitométrie</t>
  </si>
  <si>
    <t>Supplément à la myélographie</t>
  </si>
  <si>
    <t>+ Supplément pour embolisationveineuse au moyen de macro-embolisateurs détachables, par unité de matériel d'embolisation.</t>
  </si>
  <si>
    <t>39.6410</t>
  </si>
  <si>
    <t>39.6030</t>
  </si>
  <si>
    <t>39.6770</t>
  </si>
  <si>
    <t>39.6780</t>
  </si>
  <si>
    <t>39.6790</t>
  </si>
  <si>
    <t>39.6800</t>
  </si>
  <si>
    <t>39.6810</t>
  </si>
  <si>
    <t>Conversion guidée par radioscopie d'une sonde gastrique percutanée en sonde jéjunale transgastrique</t>
  </si>
  <si>
    <t>39.7080</t>
  </si>
  <si>
    <t>Pose d'une gastrostomie percutanée / sonde alimentaire</t>
  </si>
  <si>
    <t>39.7090</t>
  </si>
  <si>
    <t xml:space="preserve">Somme TOGD </t>
  </si>
  <si>
    <t>RX Crâne incidences spéciales</t>
  </si>
  <si>
    <t>Somme Scinti. cardiaque - MIBI - stress - pharma.</t>
  </si>
  <si>
    <t>WT310031</t>
  </si>
  <si>
    <t>Scinti. cardiaque - Tl201 - redistribution</t>
  </si>
  <si>
    <t>Somme Scinti. cardiaque - Tl201 - redistribution</t>
  </si>
  <si>
    <t>WT310032</t>
  </si>
  <si>
    <t>Scinti. cardiaque - Tl201 - repos ou réinjection</t>
  </si>
  <si>
    <t>Somme Scinti. cardiaque - Tl201 - repos ou réinjection</t>
  </si>
  <si>
    <t>WT310030</t>
  </si>
  <si>
    <t>Scinti. cardiaque - Tl201 - stress - ergo</t>
  </si>
  <si>
    <t>Somme Scinti. cardiaque - Tl201 - stress - ergo</t>
  </si>
  <si>
    <t>WT310029</t>
  </si>
  <si>
    <t>Scinti. cardiaque - Tl201 - stress - pharma</t>
  </si>
  <si>
    <t>Somme Scinti. cardiaque - Tl201 - stress - pharma</t>
  </si>
  <si>
    <t>WT310116</t>
  </si>
  <si>
    <t>Scinti. cardiaque - Tl201- stress - ergo / pharma combinée</t>
  </si>
  <si>
    <t>Prestation de base technique 0, salle de radiologie III, patient ambulatoire</t>
  </si>
  <si>
    <t>Somme IRM Cheville / pied, par côté</t>
  </si>
  <si>
    <t>Somme IRM Angio. MI, par côté</t>
  </si>
  <si>
    <t>Somme IRM Biopsie</t>
  </si>
  <si>
    <t>Somme IRM Drainage</t>
  </si>
  <si>
    <t>Somme IRM Interv. thér.</t>
  </si>
  <si>
    <t>Somme IRM Interv., par 5 min.</t>
  </si>
  <si>
    <t>WT300255</t>
  </si>
  <si>
    <t>Voie d'abord artérielle transfémorale</t>
  </si>
  <si>
    <t>Artériographie, prestation de base I</t>
  </si>
  <si>
    <t>Artériographie, prestation de base II</t>
  </si>
  <si>
    <t>WT300256</t>
  </si>
  <si>
    <t>Voie d'abord artérielle autre que transfémorale ou transfémorale antérograde</t>
  </si>
  <si>
    <t>+ Supplément de la prestation de base II pour voie d'abord supplémentaire ou autre que transfémorale ou en cas de ponction fémorale antérograde</t>
  </si>
  <si>
    <t>WT300257</t>
  </si>
  <si>
    <t>Voie d'abord préexistante</t>
  </si>
  <si>
    <t>Somme Hystérographie</t>
  </si>
  <si>
    <t>Somme Génitographie</t>
  </si>
  <si>
    <t>Somme Cholangiographie par sonde nasobiliaire</t>
  </si>
  <si>
    <t>Somme Cholangio par drain en T</t>
  </si>
  <si>
    <t>Somme Chlangiographie IV</t>
  </si>
  <si>
    <t>Somme Cholecystographie per os</t>
  </si>
  <si>
    <t>Somme Transit oesophagien</t>
  </si>
  <si>
    <t>Somme Pose de sonde duodénale sous scopie</t>
  </si>
  <si>
    <t>Scinti. thyroïde I123 ou 99mTc- uptake caméra - Inj. + 20 min</t>
  </si>
  <si>
    <t>Somme Scinti. thyroïde I123 ou 99mTc- uptake caméra - Inj. + 20 min</t>
  </si>
  <si>
    <t>WT310041</t>
  </si>
  <si>
    <t>Scinti. thyroïde I123/I131- diag. - suite</t>
  </si>
  <si>
    <t>Somme Scinti. thyroïde I123/I131- diag. - suite</t>
  </si>
  <si>
    <t>WT310084</t>
  </si>
  <si>
    <t>Shunt Le Veen - Inj.</t>
  </si>
  <si>
    <t>Somme Shunt Le Veen - Inj.</t>
  </si>
  <si>
    <t>WT310085</t>
  </si>
  <si>
    <t>Shunt Le Veen - suite</t>
  </si>
  <si>
    <t>Somme Shunt Le Veen - suite</t>
  </si>
  <si>
    <t>WT300145</t>
  </si>
  <si>
    <t>US Glandes salivaires</t>
  </si>
  <si>
    <t>WT300202</t>
  </si>
  <si>
    <t>US Parties molles du cou</t>
  </si>
  <si>
    <t>Examen du cou par ultrasons</t>
  </si>
  <si>
    <t>WT300203</t>
  </si>
  <si>
    <t>US Abdomen complet</t>
  </si>
  <si>
    <t>Examen de l'ensemble de l'abdomen (supérieur et inférieur) par ultrasons</t>
  </si>
  <si>
    <t>WT300204</t>
  </si>
  <si>
    <t>US Abdomen supérieur</t>
  </si>
  <si>
    <t>Examen par ultrasons de l'abdomen supérieur</t>
  </si>
  <si>
    <t>WT300205</t>
  </si>
  <si>
    <t>US Abdomen inférieur</t>
  </si>
  <si>
    <t>WT300183</t>
  </si>
  <si>
    <t>IRM Drainage</t>
  </si>
  <si>
    <t>WT300184</t>
  </si>
  <si>
    <t>IRM Interv. thér.</t>
  </si>
  <si>
    <t>WT300185</t>
  </si>
  <si>
    <t>IRM Interv., par 5 min.</t>
  </si>
  <si>
    <t>Somme IRM Cerveau</t>
  </si>
  <si>
    <t>39.0225</t>
  </si>
  <si>
    <t>39.0370</t>
  </si>
  <si>
    <t>39.0375</t>
  </si>
  <si>
    <t>39.0340</t>
  </si>
  <si>
    <t>39.0345</t>
  </si>
  <si>
    <t>39.0350</t>
  </si>
  <si>
    <t>39.0355</t>
  </si>
  <si>
    <t>39.0330</t>
  </si>
  <si>
    <t>39.0335</t>
  </si>
  <si>
    <t>39.0320</t>
  </si>
  <si>
    <t>39.0325</t>
  </si>
  <si>
    <t>39.0310</t>
  </si>
  <si>
    <t>39.0315</t>
  </si>
  <si>
    <t>39.0300</t>
  </si>
  <si>
    <t>WT300170</t>
  </si>
  <si>
    <t>IRM Epaule, par côté</t>
  </si>
  <si>
    <t>WT300206</t>
  </si>
  <si>
    <t>US Organe abdominal isolé</t>
  </si>
  <si>
    <t>Cathétérisme cardiaque gauche, étude de base</t>
  </si>
  <si>
    <t>WT170045</t>
  </si>
  <si>
    <t>Valvuloplastie y.c. septostomie</t>
  </si>
  <si>
    <t>17.1210</t>
  </si>
  <si>
    <t>Valvuloplastie, par valve</t>
  </si>
  <si>
    <t>{IRM} du pied et/ou de la cheville, des articulations du pied, y compris le tendon d'Achille</t>
  </si>
  <si>
    <t>Intervention dianogstique et/ou thérapeutique guidée par {IRM}</t>
  </si>
  <si>
    <t>+ Supplément pour intervention chirurgicale guidée par {IRM} au niveau du système nerveux central ou des os de la face</t>
  </si>
  <si>
    <t>+ Supplément pour enbolisation/vertébropastie guidée par {IRM}</t>
  </si>
  <si>
    <t>Artériographie, aorte abdominale</t>
  </si>
  <si>
    <t>Cliché sélectif d'un terriroire artériel (y compris clichés supersélectifs)</t>
  </si>
  <si>
    <t>Artériographie, artères pelviennes comme vue d'ensemble</t>
  </si>
  <si>
    <t>Artériographie supra-aortique, artère carotide commune</t>
  </si>
  <si>
    <t>Artériographie, angiographie, par jambe</t>
  </si>
  <si>
    <t>+ Supplément général pour l'extraction de corps étrangers par cathétérisme</t>
  </si>
  <si>
    <t>+ Supplément général pour mesure de pression intravasculaire</t>
  </si>
  <si>
    <t>+ Supplément à la prestation de base I pour intervention endovasculaire, à l'exclusion de la neuroradiologie</t>
  </si>
  <si>
    <t>Elément de base pour embolisation ou chimiothérapie intraartérielle générale</t>
  </si>
  <si>
    <t>Elément de base {PTA} ou mise en place de stent lors de sténoses et d'occlusions artérielles</t>
  </si>
  <si>
    <t>+ Supplément pour perfusion fibrinolytique intra-artérielle complémentaire après {PTA}</t>
  </si>
  <si>
    <t>+ Supplément pour implantation d'endoprothèse (stent) endovsaculaire, par stent</t>
  </si>
  <si>
    <t>Cliché sélectif d'un territoire veineux</t>
  </si>
  <si>
    <t>Cliché veine porte transhépatique</t>
  </si>
  <si>
    <t>+ Supplément pour la mise en place d'un drainage lors d'une néphrostomie</t>
  </si>
  <si>
    <t>+ Supplément pour la mise en place d'une endoprothèse d'une néphrostomie</t>
  </si>
  <si>
    <t>+ Supplément à la prestation de base I pour intervention endovasculaire neuroradiologique</t>
  </si>
  <si>
    <t>Elément de base embolisation ou chimiothérapie intraartérielle neuroradiologique</t>
  </si>
  <si>
    <t>+ Supplément pour sampling veineux endocrinologique brachiocéphalique sélectif</t>
  </si>
  <si>
    <t>+ Supplément pour sampling veineux endocrinologique intracrânien sélectif</t>
  </si>
  <si>
    <t>+ Supplément à la prestation de base I pour test d'occlusion, test à l'amytal ou application de lidocaïne cérébrovasculaire</t>
  </si>
  <si>
    <t>Changement d'une gastrostomie percutanée/sonde alimentaire</t>
  </si>
  <si>
    <t>CT Dentascan, par mâchoire</t>
  </si>
  <si>
    <t>WT300115</t>
  </si>
  <si>
    <t>CT Massif facial / sinus</t>
  </si>
  <si>
    <t>WT300116</t>
  </si>
  <si>
    <t>CT Cou</t>
  </si>
  <si>
    <t>WT300117</t>
  </si>
  <si>
    <t>CT Cou vasculaire artériel</t>
  </si>
  <si>
    <t>WT300119</t>
  </si>
  <si>
    <t>CT Thorax</t>
  </si>
  <si>
    <t>WT300120</t>
  </si>
  <si>
    <t>Recherche hémorragie digestive - suite</t>
  </si>
  <si>
    <t>Somme Recherche hémorragie digestive - suite</t>
  </si>
  <si>
    <t>WT310026</t>
  </si>
  <si>
    <t>Somme RX Poignet</t>
  </si>
  <si>
    <t>Somme RX Avant-bras</t>
  </si>
  <si>
    <t>Somme RX Coude</t>
  </si>
  <si>
    <t>WT300188</t>
  </si>
  <si>
    <t>CT Interv. thér.</t>
  </si>
  <si>
    <t>WT300219</t>
  </si>
  <si>
    <t>US Test de masse, par côté</t>
  </si>
  <si>
    <t>Examen des seins par ultrasons, partiel ou complet</t>
  </si>
  <si>
    <t>WT300220</t>
  </si>
  <si>
    <t>US Aorte</t>
  </si>
  <si>
    <t>Mise en place d'une endoprothèse aortique, intervention élective</t>
  </si>
  <si>
    <t>Sonde jujénale transgastrique</t>
  </si>
  <si>
    <t>Supplément à la cholangiographie transhépatique</t>
  </si>
  <si>
    <t>Somme Supplément à la cholangiographie transhépatique</t>
  </si>
  <si>
    <t>+ Papillotomie lors d'une cholangio-pancréatographie rétrograde endoscopique (CPRE)</t>
  </si>
  <si>
    <t>+ Mesure de la pression du sphincter oddien* lors d'une cholangiographie transhépatique percutanée (CTP)</t>
  </si>
  <si>
    <t>+ Lithotritie (mécanique) et extraction de fragments lors d'une cholangiographie transhépatique percutanée (CTP)</t>
  </si>
  <si>
    <t>+ Lithotritie (électrohydraulique) et extraction de fragments lors d'une cholangiographie transhépatique percutanée (CTP)</t>
  </si>
  <si>
    <t>+ Lithotritie (au laser) et extraction de fragments lors d'une cholangiographie transhépatique percutanée (CTP)</t>
  </si>
  <si>
    <t>+ Mise en place d'une sonde nasobiliaire ou nasopancréatique lors d'une cholangiographie transhépatique percutanée (CTP)</t>
  </si>
  <si>
    <t>WT300067</t>
  </si>
  <si>
    <t>Génitographie</t>
  </si>
  <si>
    <t>WT300068</t>
  </si>
  <si>
    <t>Cholangiographie par sonde nasobiliaire</t>
  </si>
  <si>
    <t>Examen des voies biliaires par cathéter naso-biliaire ou transpapillaire</t>
  </si>
  <si>
    <t>WT300069</t>
  </si>
  <si>
    <t>Cholangio par drain en T</t>
  </si>
  <si>
    <t>WT300070</t>
  </si>
  <si>
    <t>Chlangiographie IV</t>
  </si>
  <si>
    <t>WT300072</t>
  </si>
  <si>
    <t>Cholecystographie per os</t>
  </si>
  <si>
    <t>WT300098</t>
  </si>
  <si>
    <t>Arthrographie du pied</t>
  </si>
  <si>
    <t>WT300099</t>
  </si>
  <si>
    <t>Arthrographie orteil</t>
  </si>
  <si>
    <t>Drainage sous scopie</t>
  </si>
  <si>
    <t>Somme Drainage sous scopie</t>
  </si>
  <si>
    <t>Interventions sous scopie</t>
  </si>
  <si>
    <t>Somme suppl. pour IVUS, FFR ou doppler par segment</t>
  </si>
  <si>
    <t>Somme + Suppl. par PAC</t>
  </si>
  <si>
    <t>Somme + Suppl. pour artère mammaire, par côté</t>
  </si>
  <si>
    <t>Somme + Suppl. aortographie sus-valvulaire</t>
  </si>
  <si>
    <t>Somme Dilatation coronaire (PTCA), par segment</t>
  </si>
  <si>
    <t>Sonographie du tube digestif</t>
  </si>
  <si>
    <t>Examen transabdominal par ultrasons du système uro-génital</t>
  </si>
  <si>
    <t>Examen par ultrasons d'un organe transabdominal, examen de contrôle</t>
  </si>
  <si>
    <t>Sonographie des parties molles, par région, par côté</t>
  </si>
  <si>
    <t>Examen d'organes ou de parties molles dans le cadre d'une sonographie des vaisseaux</t>
  </si>
  <si>
    <t>Sonographie des vaisseaux, artères viscérales</t>
  </si>
  <si>
    <t>Status sonographique complet des articulations et des parties molles, pied ou main, par côté</t>
  </si>
  <si>
    <t>Sonographie du système génital masculin extérieur</t>
  </si>
  <si>
    <t>Sonographie des vaisseaux dans le cadre d'un examen d'organe ou de parties molles</t>
  </si>
  <si>
    <t>Application de produits de contraste ou pharmaco-stimulation</t>
  </si>
  <si>
    <t>Endosonographie rectale et/ou vaginale</t>
  </si>
  <si>
    <t>Intervention thérapeutique guidée par ultrasons</t>
  </si>
  <si>
    <t>Examen d'autres articulations par ultrasons, par côté</t>
  </si>
  <si>
    <t>Intervention diagnostique guidée par ultrasons lors de ponction/biopsie/aspiration</t>
  </si>
  <si>
    <t>Sonographie duplex des artères rénales, par côté</t>
  </si>
  <si>
    <t>US mesure résidu post-mictionnel</t>
  </si>
  <si>
    <t>SommePhlébographie des veines spermatiques, par côté</t>
  </si>
  <si>
    <t>Somme Phlébographie rétrograde épidurale du plexus lombosacré, par côté</t>
  </si>
  <si>
    <t>Somme 'Phlébographie non sélective des veines iliaques, des deux côtés</t>
  </si>
  <si>
    <t>Somme Phlébographie des veines iliaques, cliché unilatéral</t>
  </si>
  <si>
    <t>Somme Phlébographie des membres inférieurs, jambe, par côté</t>
  </si>
  <si>
    <t>Supplément pour implantation d'endoprothèse (stent) endovasculaire veineuse, par stent</t>
  </si>
  <si>
    <t>Somme Supplément pour implantation d'endoprothèse (stent) endovasculaire veineuse, par stent</t>
  </si>
  <si>
    <t>+ Dilatation veineuses non neuro</t>
  </si>
  <si>
    <t>Somme Dilatation veineuses non neuro</t>
  </si>
  <si>
    <t>+ Retrait de filtre veineux</t>
  </si>
  <si>
    <t>Somme + Pose de filtre veineux</t>
  </si>
  <si>
    <t>Somme + Retrait de filtre veineux</t>
  </si>
  <si>
    <t>Angio pulm - voie d'abord par cathéter</t>
  </si>
  <si>
    <t>Angio. pulmonaire - voie d'abord par cath préexistant</t>
  </si>
  <si>
    <t>Somme ngio. pulmonaire - voie d'abord par cath préexistant</t>
  </si>
  <si>
    <t>Angio pulmonaire - voie d'abord par cathéter</t>
  </si>
  <si>
    <t>Angio. Pulmonaire globale</t>
  </si>
  <si>
    <t>Somme Angio. Pulmonaire globale</t>
  </si>
  <si>
    <t>Angio. Pulmonaire sélective</t>
  </si>
  <si>
    <t>Somme Angio. Pulmonaire sélective</t>
  </si>
  <si>
    <t>Somme supplément Portographie sélective</t>
  </si>
  <si>
    <t>Supplément Portographie sélective</t>
  </si>
  <si>
    <t>Néphrostomie, Suppl pour dilatation</t>
  </si>
  <si>
    <t>Somme Néphrostomie, Suppl pour dilatation</t>
  </si>
  <si>
    <t>Somme Néphrostomie, Suppl pour drainage</t>
  </si>
  <si>
    <t>Somme Néphrostomie, Suppl pour pose d'un stent</t>
  </si>
  <si>
    <t>Néphrostomie, Suppl pour pose d'un stent</t>
  </si>
  <si>
    <t>Somme Changement de néphrostomie</t>
  </si>
  <si>
    <t>Somme Artériographie de l'artère carotide commune</t>
  </si>
  <si>
    <t>Somme Artériographie sélective de l'artère carotide interne ou externe</t>
  </si>
  <si>
    <t>Somme Artériographie sélective de l'artère vertébrale</t>
  </si>
  <si>
    <t>Artériographie supersélective neuro</t>
  </si>
  <si>
    <t>SommeArtériographie supersélective neuro</t>
  </si>
  <si>
    <t>Supplément pour dilatation des artères brachiocéphaliques, sauf artères carotides et vertébrales Neuro</t>
  </si>
  <si>
    <t>Supplément pour dilatation des artères carotides ou vertébrales extracrâniennes</t>
  </si>
  <si>
    <t>Supplément pour perfusion fibrinolytique intra-artérielle complémentaire après PTA NeuroRad.</t>
  </si>
  <si>
    <t>Supplément pour dilatation avec technique du crossover  - NeuroRad.</t>
  </si>
  <si>
    <t>17.1270</t>
  </si>
  <si>
    <t>Septostomie auriculaire, toute méthode</t>
  </si>
  <si>
    <t>WT170046</t>
  </si>
  <si>
    <t>+ Suppl. pour aortographie</t>
  </si>
  <si>
    <t>17.1040</t>
  </si>
  <si>
    <t>+ Supplément pour visualisation angiographique de l'aorte abdominale ou de l'artère sous-clavière, vue d'ensemble</t>
  </si>
  <si>
    <t>WT170047</t>
  </si>
  <si>
    <t>+ Suppl. pour artériographie sous-clavière</t>
  </si>
  <si>
    <t>WT170048</t>
  </si>
  <si>
    <t>suppl. pour IVUS, FFR ou doppler par segment</t>
  </si>
  <si>
    <t>17.1130</t>
  </si>
  <si>
    <t>+ Supplément pour PTCA lors de sténoses ou occlusions coronariennes, par segment vasculaire dilaté supplémentaire</t>
  </si>
  <si>
    <t>17.1180</t>
  </si>
  <si>
    <t>+ Supplément pour examen échographique intracoronarien lors de PTCA, par segment vasculaire</t>
  </si>
  <si>
    <t>WT170049</t>
  </si>
  <si>
    <t>+ Suppl. par PAC</t>
  </si>
  <si>
    <t>17.1070</t>
  </si>
  <si>
    <t>+ Supplément pour la visualisation de greffons de by-pass, injection sélective, par greffon</t>
  </si>
  <si>
    <t>Somme Ventriculographie SAH - 1er passage et fraction d'éjection</t>
  </si>
  <si>
    <t>WT310047</t>
  </si>
  <si>
    <t>Ventriculographie SAH - fraction d'éjection</t>
  </si>
  <si>
    <t>Somme Ventriculographie SAH - fraction d'éjection</t>
  </si>
  <si>
    <t>WT310052</t>
  </si>
  <si>
    <t>Vidange gastrique - liquide</t>
  </si>
  <si>
    <t>Somme Vidange gastrique - liquide</t>
  </si>
  <si>
    <t>WT310051</t>
  </si>
  <si>
    <t>Vidange gastrique - solide</t>
  </si>
  <si>
    <t>Somme Vidange gastrique - solide</t>
  </si>
  <si>
    <t>WT310053</t>
  </si>
  <si>
    <t>Vidange gastrique - solide et liquide</t>
  </si>
  <si>
    <t>Somme Vidange gastrique - solide et liquide</t>
  </si>
  <si>
    <t>WT310045</t>
  </si>
  <si>
    <t>WT310002</t>
  </si>
  <si>
    <t>TTT thyroïde - administration</t>
  </si>
  <si>
    <t>31.0610</t>
  </si>
  <si>
    <t>Traitement en médecine nucléaire, glande thyroïde</t>
  </si>
  <si>
    <t>Somme TTT thyroïde - administration</t>
  </si>
  <si>
    <t>WT310046</t>
  </si>
  <si>
    <t>21.0010</t>
  </si>
  <si>
    <t>Sondage vésical diagnostique ou thérapeutique, chez l'homme ou l'adolescent de plus de 16 ans, par le spécialiste</t>
  </si>
  <si>
    <t>Somme Sondage vésicalet instillation chez l'homme y.c. Anes. et Mat. de base</t>
  </si>
  <si>
    <t>WT310096</t>
  </si>
  <si>
    <t>Test de Schilling, par test</t>
  </si>
  <si>
    <t>31.0550</t>
  </si>
  <si>
    <t>Mesures de l'activité en médecine nucléaire ou tests fonctionnels in vitro en laboratoire chaud, tests fonctionnels complexes</t>
  </si>
  <si>
    <t>Somme Test de Schilling, par test</t>
  </si>
  <si>
    <t>WT310128</t>
  </si>
  <si>
    <t>Traitement au P32</t>
  </si>
  <si>
    <t>Somme Traitement au P32</t>
  </si>
  <si>
    <t>WT310129</t>
  </si>
  <si>
    <t>Traitement au Rhénium</t>
  </si>
  <si>
    <t>31.0660</t>
  </si>
  <si>
    <t>Traitement en médecine nucléaire, application intraveineuse, par application</t>
  </si>
  <si>
    <t>Somme Traitement au Rhénium</t>
  </si>
  <si>
    <t>WT310089</t>
  </si>
  <si>
    <t>Traitement au Samarium</t>
  </si>
  <si>
    <t>Somme Traitement au Samarium</t>
  </si>
  <si>
    <t>WT310090</t>
  </si>
  <si>
    <t>Traitement au Strontium</t>
  </si>
  <si>
    <t>WT300172</t>
  </si>
  <si>
    <t>IRM Coude, par côté</t>
  </si>
  <si>
    <t>WT300173</t>
  </si>
  <si>
    <t>WT300174</t>
  </si>
  <si>
    <t>WT300280</t>
  </si>
  <si>
    <t>Portographie</t>
  </si>
  <si>
    <t>Angiographie, veine porte transhépatique, prestation de base I</t>
  </si>
  <si>
    <t>WT300049</t>
  </si>
  <si>
    <t>Kystographie</t>
  </si>
  <si>
    <t>WT300050</t>
  </si>
  <si>
    <t>Galactographie, par côté</t>
  </si>
  <si>
    <t>Ductographie ou galactographie, par côté</t>
  </si>
  <si>
    <t>WT300051</t>
  </si>
  <si>
    <t>WT300052</t>
  </si>
  <si>
    <t>Scopie déglutition sans PC</t>
  </si>
  <si>
    <t>WT300054</t>
  </si>
  <si>
    <t>WT300056</t>
  </si>
  <si>
    <t>Scopie recherche corps étranger</t>
  </si>
  <si>
    <t>WT300057</t>
  </si>
  <si>
    <t>Fistulographie</t>
  </si>
  <si>
    <t>Somme Cinétique du fer - suite - par mesure</t>
  </si>
  <si>
    <t>WT310079</t>
  </si>
  <si>
    <t>Cisternographie - fuite LCR - Inj.</t>
  </si>
  <si>
    <t>31.0160</t>
  </si>
  <si>
    <t>39.3800</t>
  </si>
  <si>
    <t>39.3200</t>
  </si>
  <si>
    <t>39.3230</t>
  </si>
  <si>
    <t>39.3220</t>
  </si>
  <si>
    <t>39.3240</t>
  </si>
  <si>
    <t>39.3250</t>
  </si>
  <si>
    <t>39.3260</t>
  </si>
  <si>
    <t>39.3265</t>
  </si>
  <si>
    <t>39.3270</t>
  </si>
  <si>
    <t>39.3420</t>
  </si>
  <si>
    <t>39.3510</t>
  </si>
  <si>
    <t>39.3410</t>
  </si>
  <si>
    <t>39.3290</t>
  </si>
  <si>
    <t>39.3520</t>
  </si>
  <si>
    <t>39.3320</t>
  </si>
  <si>
    <t>39.3700</t>
  </si>
  <si>
    <t>39.3710</t>
  </si>
  <si>
    <t>39.3402</t>
  </si>
  <si>
    <t>39.3400</t>
  </si>
  <si>
    <t>39.3404</t>
  </si>
  <si>
    <t>39.3440</t>
  </si>
  <si>
    <t>39.3445</t>
  </si>
  <si>
    <t>Examens des creux axillaires, par côté</t>
  </si>
  <si>
    <t>39.3430</t>
  </si>
  <si>
    <t>39.3600</t>
  </si>
  <si>
    <t>39.1810</t>
  </si>
  <si>
    <t>39.3610</t>
  </si>
  <si>
    <t>39.3280</t>
  </si>
  <si>
    <t>39.3620</t>
  </si>
  <si>
    <t>39.3560</t>
  </si>
  <si>
    <t>39.3630</t>
  </si>
  <si>
    <t>39.3640</t>
  </si>
  <si>
    <t>39.3650</t>
  </si>
  <si>
    <t>39.3670</t>
  </si>
  <si>
    <t>39.3680</t>
  </si>
  <si>
    <t>39.3750</t>
  </si>
  <si>
    <t>39.3840</t>
  </si>
  <si>
    <t>39.3760</t>
  </si>
  <si>
    <t>CT cardiaque</t>
  </si>
  <si>
    <t>Somme CT cardiaque</t>
  </si>
  <si>
    <t>Ventriculographie SAH - 1er passage</t>
  </si>
  <si>
    <t>Somme Ventriculographie SAH - 1er passage</t>
  </si>
  <si>
    <t>WT310048</t>
  </si>
  <si>
    <t>Ventriculographie SAH - 1er passage et fraction d'éjection</t>
  </si>
  <si>
    <t>IRM Aorte thoracique</t>
  </si>
  <si>
    <t>WT300163</t>
  </si>
  <si>
    <t>IRM Seins</t>
  </si>
  <si>
    <t>WT300165</t>
  </si>
  <si>
    <t>IRM Foie pancréas voies biliaires</t>
  </si>
  <si>
    <t>WT300166</t>
  </si>
  <si>
    <t>IRM Aorte abdominale</t>
  </si>
  <si>
    <t>WT300167</t>
  </si>
  <si>
    <t>IRM Reins / voies urinaires</t>
  </si>
  <si>
    <t>WT300168</t>
  </si>
  <si>
    <t>IRM Pelvis</t>
  </si>
  <si>
    <t>39.6000</t>
  </si>
  <si>
    <t>39.6040</t>
  </si>
  <si>
    <t>39.6050</t>
  </si>
  <si>
    <t>39.6060</t>
  </si>
  <si>
    <t>39.6120</t>
  </si>
  <si>
    <t>39.6080</t>
  </si>
  <si>
    <t>39.6130</t>
  </si>
  <si>
    <t>39.6005</t>
  </si>
  <si>
    <t>39.6006</t>
  </si>
  <si>
    <t>+ Supplément de la prestation de base I pour enfant/adolescent de 7 à 16 ans</t>
  </si>
  <si>
    <t>39.6055</t>
  </si>
  <si>
    <t>39.7300</t>
  </si>
  <si>
    <t>Traitement radioembolisation (NUC)</t>
  </si>
  <si>
    <t>Somme Traitement radioembolisation (NUC)</t>
  </si>
  <si>
    <t>31.0650</t>
  </si>
  <si>
    <t>Traitement en médecine nucléaire, application intra-artérielle, par application</t>
  </si>
  <si>
    <t>Somme Scinti. DATSCAN - suite</t>
  </si>
  <si>
    <t>Somme Scinti. DATSCAN - inj</t>
  </si>
  <si>
    <t>Scinti. DATSCAN - inj</t>
  </si>
  <si>
    <t>Scinti. DATSCAN - suite</t>
  </si>
  <si>
    <t>Support professionnel par un médecin spécialiste en radiologie lors d'interventions non radiologiques sous surveillance IRM, par 5 min.</t>
  </si>
  <si>
    <t>39.8110</t>
  </si>
  <si>
    <t>39.8100</t>
  </si>
  <si>
    <t>Support professionnel par un médecin spécialiste en radiologie lors d'interventions non radiologiques sous surveillance CT, par 5 min.</t>
  </si>
  <si>
    <t>39.8120</t>
  </si>
  <si>
    <t>Support professionnel par un médecin spécialiste en radiologie lors d'interventions non radiologiques sous surveillance par scopie, par 5 min.</t>
  </si>
  <si>
    <t>39.8200</t>
  </si>
  <si>
    <t>Prestation de base technique - Interventions sous surveillance CT</t>
  </si>
  <si>
    <t>39.8210</t>
  </si>
  <si>
    <t>Prestation de base technique - interventions sous surveillance IRM</t>
  </si>
  <si>
    <t>39.8220</t>
  </si>
  <si>
    <t>Prestation de base technique lors de scopie - interventions surveillées</t>
  </si>
  <si>
    <t>Version de Tarmed</t>
  </si>
  <si>
    <t>39.0296</t>
  </si>
  <si>
    <t>+ Radiologie: Hanche, par cliché supplémentaire</t>
  </si>
  <si>
    <t>39.0306</t>
  </si>
  <si>
    <t>+ Radiologie: Fémur, par cliché supplémentaire</t>
  </si>
  <si>
    <t>39.0316</t>
  </si>
  <si>
    <t>39.0326</t>
  </si>
  <si>
    <t>+ Radiologie: articulation tibio-astragalienne , par cliché supplémentaire</t>
  </si>
  <si>
    <t>39.0336</t>
  </si>
  <si>
    <t>39.0346</t>
  </si>
  <si>
    <t>39.0356</t>
  </si>
  <si>
    <t xml:space="preserve">+ Radiologie: articulation sous-astragalienne, métatarse, calcanéum, par cliché supplémentaire </t>
  </si>
  <si>
    <t>+ Radiologie: avant-pied/orteil, par cliché supplémentaire</t>
  </si>
  <si>
    <t>39.0376</t>
  </si>
  <si>
    <t>Radiologie: jambe entière, une jambe ou les deux jambes</t>
  </si>
  <si>
    <t>TM 1.08</t>
  </si>
  <si>
    <t>Hôptial de jour</t>
  </si>
  <si>
    <t>35.0210</t>
  </si>
  <si>
    <t>35.0220</t>
  </si>
  <si>
    <t>35.0230</t>
  </si>
  <si>
    <t>Prise en charge non médicale dans une clinique de jour chirurgicale ou médicale, patient ambulatoire, première heure</t>
  </si>
  <si>
    <t>+ Prise en charge non médicale, patient ambulatoire, par période de 30 min supplémentaire - max 6x</t>
  </si>
  <si>
    <t>+ Prise en charge non médicale, patient ambulatoire, par période de 60 min.max 6x</t>
  </si>
  <si>
    <t>Somme Hôpital de jour</t>
  </si>
  <si>
    <t>Hôpital de jour</t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</si>
</sst>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64" formatCode="_ &quot;SFr.&quot;\ * #,##0.00_ ;_ &quot;SFr.&quot;\ * \-#,##0.00_ ;_ &quot;SFr.&quot;\ * &quot;-&quot;??_ ;_ @_ "/>
    <numFmt numFmtId="165" formatCode="_(&quot;SFr.&quot;\ * #,##0.00_);_(&quot;SFr.&quot;\ * \(#,##0.00\);_(&quot;SFr.&quot;\ * &quot;-&quot;??_);_(@_)"/>
  </numFmts>
  <fonts count="20">
    <font>
      <sz val="10"/>
      <name val="MS Sans Serif"/>
    </font>
    <font>
      <sz val="10"/>
      <name val="MS Sans Serif"/>
      <family val="2"/>
    </font>
    <font>
      <sz val="9"/>
      <name val="MS Sans Serif"/>
      <family val="2"/>
    </font>
    <font>
      <b/>
      <sz val="9"/>
      <name val="MS Sans Serif"/>
      <family val="2"/>
    </font>
    <font>
      <sz val="10"/>
      <name val="Arial"/>
      <family val="2"/>
    </font>
    <font>
      <sz val="9"/>
      <name val="Tahoma"/>
      <family val="2"/>
    </font>
    <font>
      <sz val="9"/>
      <color indexed="9"/>
      <name val="MS Sans Serif"/>
      <family val="2"/>
    </font>
    <font>
      <b/>
      <sz val="9"/>
      <name val="Tahoma"/>
      <family val="2"/>
    </font>
    <font>
      <sz val="9"/>
      <color indexed="9"/>
      <name val="Tahoma"/>
      <family val="2"/>
    </font>
    <font>
      <b/>
      <strike/>
      <sz val="9"/>
      <color indexed="10"/>
      <name val="Tahoma"/>
      <family val="2"/>
    </font>
    <font>
      <sz val="18"/>
      <name val="Tahoma"/>
      <family val="2"/>
    </font>
    <font>
      <sz val="12"/>
      <name val="Tahoma"/>
      <family val="2"/>
    </font>
    <font>
      <sz val="16"/>
      <name val="Tahoma"/>
      <family val="2"/>
    </font>
    <font>
      <b/>
      <sz val="12"/>
      <name val="Tahoma"/>
      <family val="2"/>
    </font>
    <font>
      <b/>
      <u/>
      <sz val="9"/>
      <name val="Tahoma"/>
      <family val="2"/>
    </font>
    <font>
      <b/>
      <strike/>
      <u/>
      <sz val="9"/>
      <color indexed="10"/>
      <name val="Tahoma"/>
      <family val="2"/>
    </font>
    <font>
      <strike/>
      <sz val="9"/>
      <color indexed="10"/>
      <name val="Tahoma"/>
      <family val="2"/>
    </font>
    <font>
      <sz val="10"/>
      <name val="Tahoma"/>
      <family val="2"/>
    </font>
    <font>
      <b/>
      <sz val="10"/>
      <name val="Tahoma"/>
      <family val="2"/>
    </font>
    <font>
      <sz val="14"/>
      <name val="Tahoma"/>
      <family val="2"/>
    </font>
  </fonts>
  <fills count="21">
    <fill>
      <patternFill patternType="none"/>
    </fill>
    <fill>
      <patternFill patternType="gray125"/>
    </fill>
    <fill>
      <patternFill patternType="solid">
        <fgColor indexed="22"/>
        <bgColor indexed="24"/>
      </patternFill>
    </fill>
    <fill>
      <patternFill patternType="solid">
        <fgColor indexed="9"/>
        <bgColor indexed="24"/>
      </patternFill>
    </fill>
    <fill>
      <patternFill patternType="solid">
        <fgColor indexed="43"/>
        <bgColor indexed="2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8"/>
        <bgColor indexed="24"/>
      </patternFill>
    </fill>
    <fill>
      <patternFill patternType="solid">
        <fgColor indexed="41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7"/>
        <bgColor indexed="24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3"/>
        <bgColor indexed="2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2"/>
        <bgColor indexed="24"/>
      </patternFill>
    </fill>
    <fill>
      <patternFill patternType="solid">
        <fgColor indexed="52"/>
        <bgColor indexed="64"/>
      </patternFill>
    </fill>
    <fill>
      <patternFill patternType="solid">
        <fgColor theme="9" tint="0.59999389629810485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218">
    <xf numFmtId="0" fontId="0" fillId="0" borderId="0" xfId="0"/>
    <xf numFmtId="0" fontId="2" fillId="0" borderId="0" xfId="0" applyFont="1"/>
    <xf numFmtId="0" fontId="2" fillId="2" borderId="1" xfId="0" quotePrefix="1" applyNumberFormat="1" applyFont="1" applyFill="1" applyBorder="1"/>
    <xf numFmtId="0" fontId="2" fillId="2" borderId="0" xfId="0" quotePrefix="1" applyNumberFormat="1" applyFont="1" applyFill="1" applyBorder="1"/>
    <xf numFmtId="0" fontId="2" fillId="2" borderId="0" xfId="0" applyFont="1" applyFill="1" applyBorder="1"/>
    <xf numFmtId="164" fontId="2" fillId="2" borderId="0" xfId="0" applyNumberFormat="1" applyFont="1" applyFill="1" applyBorder="1"/>
    <xf numFmtId="164" fontId="2" fillId="2" borderId="2" xfId="0" applyNumberFormat="1" applyFont="1" applyFill="1" applyBorder="1"/>
    <xf numFmtId="0" fontId="2" fillId="3" borderId="3" xfId="0" quotePrefix="1" applyNumberFormat="1" applyFont="1" applyFill="1" applyBorder="1"/>
    <xf numFmtId="0" fontId="2" fillId="3" borderId="3" xfId="0" applyFont="1" applyFill="1" applyBorder="1"/>
    <xf numFmtId="164" fontId="2" fillId="3" borderId="3" xfId="0" applyNumberFormat="1" applyFont="1" applyFill="1" applyBorder="1"/>
    <xf numFmtId="164" fontId="2" fillId="3" borderId="4" xfId="0" applyNumberFormat="1" applyFont="1" applyFill="1" applyBorder="1"/>
    <xf numFmtId="0" fontId="2" fillId="3" borderId="5" xfId="0" quotePrefix="1" applyNumberFormat="1" applyFont="1" applyFill="1" applyBorder="1"/>
    <xf numFmtId="0" fontId="3" fillId="3" borderId="3" xfId="0" quotePrefix="1" applyNumberFormat="1" applyFont="1" applyFill="1" applyBorder="1"/>
    <xf numFmtId="0" fontId="2" fillId="4" borderId="0" xfId="0" quotePrefix="1" applyNumberFormat="1" applyFont="1" applyFill="1" applyBorder="1" applyAlignment="1" applyProtection="1">
      <alignment horizontal="center"/>
      <protection locked="0"/>
    </xf>
    <xf numFmtId="0" fontId="2" fillId="4" borderId="3" xfId="0" quotePrefix="1" applyNumberFormat="1" applyFont="1" applyFill="1" applyBorder="1" applyAlignment="1" applyProtection="1">
      <alignment horizontal="center"/>
      <protection locked="0"/>
    </xf>
    <xf numFmtId="0" fontId="2" fillId="0" borderId="0" xfId="0" applyFont="1" applyAlignment="1">
      <alignment horizontal="center"/>
    </xf>
    <xf numFmtId="0" fontId="2" fillId="4" borderId="0" xfId="0" applyFont="1" applyFill="1" applyBorder="1"/>
    <xf numFmtId="0" fontId="2" fillId="4" borderId="3" xfId="0" applyFont="1" applyFill="1" applyBorder="1"/>
    <xf numFmtId="0" fontId="2" fillId="5" borderId="0" xfId="0" applyFont="1" applyFill="1"/>
    <xf numFmtId="164" fontId="2" fillId="6" borderId="0" xfId="2" applyFont="1" applyFill="1"/>
    <xf numFmtId="164" fontId="6" fillId="7" borderId="6" xfId="2" applyFont="1" applyFill="1" applyBorder="1" applyAlignment="1"/>
    <xf numFmtId="43" fontId="6" fillId="7" borderId="6" xfId="1" applyFont="1" applyFill="1" applyBorder="1" applyAlignment="1"/>
    <xf numFmtId="0" fontId="2" fillId="8" borderId="0" xfId="0" applyFont="1" applyFill="1"/>
    <xf numFmtId="0" fontId="6" fillId="7" borderId="6" xfId="0" applyFont="1" applyFill="1" applyBorder="1" applyAlignment="1"/>
    <xf numFmtId="0" fontId="2" fillId="9" borderId="0" xfId="0" applyFont="1" applyFill="1"/>
    <xf numFmtId="164" fontId="2" fillId="5" borderId="7" xfId="2" applyFont="1" applyFill="1" applyBorder="1"/>
    <xf numFmtId="0" fontId="2" fillId="10" borderId="0" xfId="0" applyFont="1" applyFill="1"/>
    <xf numFmtId="0" fontId="6" fillId="4" borderId="6" xfId="0" applyFont="1" applyFill="1" applyBorder="1" applyAlignment="1"/>
    <xf numFmtId="164" fontId="6" fillId="4" borderId="6" xfId="2" applyFont="1" applyFill="1" applyBorder="1" applyAlignment="1"/>
    <xf numFmtId="0" fontId="6" fillId="7" borderId="6" xfId="0" quotePrefix="1" applyNumberFormat="1" applyFont="1" applyFill="1" applyBorder="1" applyAlignment="1"/>
    <xf numFmtId="0" fontId="2" fillId="4" borderId="6" xfId="0" applyNumberFormat="1" applyFont="1" applyFill="1" applyBorder="1" applyAlignment="1" applyProtection="1">
      <alignment horizontal="center"/>
      <protection locked="0"/>
    </xf>
    <xf numFmtId="0" fontId="6" fillId="7" borderId="6" xfId="0" quotePrefix="1" applyNumberFormat="1" applyFont="1" applyFill="1" applyBorder="1" applyAlignment="1" applyProtection="1"/>
    <xf numFmtId="43" fontId="6" fillId="4" borderId="6" xfId="1" applyFont="1" applyFill="1" applyBorder="1" applyAlignment="1"/>
    <xf numFmtId="43" fontId="6" fillId="7" borderId="8" xfId="1" applyFont="1" applyFill="1" applyBorder="1" applyAlignment="1"/>
    <xf numFmtId="0" fontId="6" fillId="7" borderId="9" xfId="0" quotePrefix="1" applyNumberFormat="1" applyFont="1" applyFill="1" applyBorder="1" applyAlignment="1"/>
    <xf numFmtId="0" fontId="2" fillId="4" borderId="6" xfId="0" quotePrefix="1" applyNumberFormat="1" applyFont="1" applyFill="1" applyBorder="1" applyAlignment="1" applyProtection="1">
      <alignment horizontal="center"/>
      <protection locked="0"/>
    </xf>
    <xf numFmtId="0" fontId="6" fillId="7" borderId="8" xfId="0" applyFont="1" applyFill="1" applyBorder="1" applyAlignment="1"/>
    <xf numFmtId="0" fontId="6" fillId="0" borderId="0" xfId="0" applyFont="1"/>
    <xf numFmtId="0" fontId="2" fillId="2" borderId="1" xfId="0" applyFont="1" applyFill="1" applyBorder="1"/>
    <xf numFmtId="0" fontId="2" fillId="3" borderId="5" xfId="0" applyFont="1" applyFill="1" applyBorder="1"/>
    <xf numFmtId="0" fontId="3" fillId="3" borderId="3" xfId="0" applyNumberFormat="1" applyFont="1" applyFill="1" applyBorder="1"/>
    <xf numFmtId="0" fontId="2" fillId="4" borderId="3" xfId="0" applyNumberFormat="1" applyFont="1" applyFill="1" applyBorder="1" applyAlignment="1" applyProtection="1">
      <alignment horizontal="center"/>
      <protection locked="0"/>
    </xf>
    <xf numFmtId="0" fontId="2" fillId="3" borderId="3" xfId="0" applyNumberFormat="1" applyFont="1" applyFill="1" applyBorder="1"/>
    <xf numFmtId="0" fontId="2" fillId="11" borderId="5" xfId="0" quotePrefix="1" applyNumberFormat="1" applyFont="1" applyFill="1" applyBorder="1"/>
    <xf numFmtId="0" fontId="3" fillId="11" borderId="3" xfId="0" quotePrefix="1" applyNumberFormat="1" applyFont="1" applyFill="1" applyBorder="1"/>
    <xf numFmtId="0" fontId="2" fillId="11" borderId="3" xfId="0" quotePrefix="1" applyNumberFormat="1" applyFont="1" applyFill="1" applyBorder="1"/>
    <xf numFmtId="0" fontId="2" fillId="11" borderId="3" xfId="0" quotePrefix="1" applyNumberFormat="1" applyFont="1" applyFill="1" applyBorder="1" applyAlignment="1" applyProtection="1">
      <alignment horizontal="center"/>
      <protection locked="0"/>
    </xf>
    <xf numFmtId="0" fontId="2" fillId="11" borderId="3" xfId="0" applyFont="1" applyFill="1" applyBorder="1"/>
    <xf numFmtId="164" fontId="2" fillId="11" borderId="3" xfId="0" applyNumberFormat="1" applyFont="1" applyFill="1" applyBorder="1"/>
    <xf numFmtId="164" fontId="2" fillId="11" borderId="4" xfId="0" applyNumberFormat="1" applyFont="1" applyFill="1" applyBorder="1"/>
    <xf numFmtId="0" fontId="2" fillId="12" borderId="0" xfId="0" applyFont="1" applyFill="1"/>
    <xf numFmtId="43" fontId="6" fillId="7" borderId="8" xfId="1" applyFont="1" applyFill="1" applyBorder="1" applyAlignment="1">
      <alignment horizontal="center"/>
    </xf>
    <xf numFmtId="164" fontId="2" fillId="13" borderId="7" xfId="2" applyFont="1" applyFill="1" applyBorder="1"/>
    <xf numFmtId="0" fontId="6" fillId="7" borderId="6" xfId="0" quotePrefix="1" applyNumberFormat="1" applyFont="1" applyFill="1" applyBorder="1" applyAlignment="1">
      <alignment vertical="top"/>
    </xf>
    <xf numFmtId="0" fontId="2" fillId="4" borderId="6" xfId="0" quotePrefix="1" applyNumberFormat="1" applyFont="1" applyFill="1" applyBorder="1" applyAlignment="1" applyProtection="1">
      <alignment horizontal="center" vertical="top"/>
      <protection locked="0"/>
    </xf>
    <xf numFmtId="0" fontId="6" fillId="7" borderId="6" xfId="0" quotePrefix="1" applyNumberFormat="1" applyFont="1" applyFill="1" applyBorder="1" applyAlignment="1" applyProtection="1">
      <alignment horizontal="center" vertical="top"/>
    </xf>
    <xf numFmtId="0" fontId="6" fillId="7" borderId="6" xfId="0" quotePrefix="1" applyNumberFormat="1" applyFont="1" applyFill="1" applyBorder="1" applyAlignment="1">
      <alignment horizontal="center" vertical="top"/>
    </xf>
    <xf numFmtId="0" fontId="6" fillId="7" borderId="6" xfId="0" applyFont="1" applyFill="1" applyBorder="1" applyAlignment="1">
      <alignment horizontal="center" vertical="top"/>
    </xf>
    <xf numFmtId="164" fontId="6" fillId="14" borderId="6" xfId="2" applyFont="1" applyFill="1" applyBorder="1" applyAlignment="1">
      <alignment horizontal="center" vertical="top"/>
    </xf>
    <xf numFmtId="164" fontId="6" fillId="7" borderId="6" xfId="2" applyFont="1" applyFill="1" applyBorder="1" applyAlignment="1">
      <alignment horizontal="center" vertical="top"/>
    </xf>
    <xf numFmtId="0" fontId="6" fillId="7" borderId="8" xfId="0" applyFont="1" applyFill="1" applyBorder="1" applyAlignment="1">
      <alignment horizontal="center" vertical="top"/>
    </xf>
    <xf numFmtId="0" fontId="2" fillId="2" borderId="0" xfId="0" quotePrefix="1" applyNumberFormat="1" applyFont="1" applyFill="1" applyBorder="1" applyAlignment="1">
      <alignment vertical="top"/>
    </xf>
    <xf numFmtId="0" fontId="2" fillId="2" borderId="0" xfId="0" quotePrefix="1" applyNumberFormat="1" applyFont="1" applyFill="1" applyBorder="1" applyAlignment="1">
      <alignment vertical="top" wrapText="1"/>
    </xf>
    <xf numFmtId="0" fontId="2" fillId="4" borderId="0" xfId="0" quotePrefix="1" applyNumberFormat="1" applyFont="1" applyFill="1" applyBorder="1" applyAlignment="1" applyProtection="1">
      <alignment horizontal="center" vertical="top"/>
      <protection locked="0"/>
    </xf>
    <xf numFmtId="0" fontId="2" fillId="2" borderId="0" xfId="0" quotePrefix="1" applyNumberFormat="1" applyFont="1" applyFill="1" applyBorder="1" applyAlignment="1">
      <alignment horizontal="center" vertical="top"/>
    </xf>
    <xf numFmtId="2" fontId="2" fillId="2" borderId="0" xfId="0" applyNumberFormat="1" applyFont="1" applyFill="1" applyBorder="1" applyAlignment="1">
      <alignment horizontal="center" vertical="top"/>
    </xf>
    <xf numFmtId="2" fontId="2" fillId="14" borderId="0" xfId="0" applyNumberFormat="1" applyFont="1" applyFill="1" applyBorder="1" applyAlignment="1">
      <alignment horizontal="center" vertical="top"/>
    </xf>
    <xf numFmtId="2" fontId="2" fillId="2" borderId="2" xfId="0" applyNumberFormat="1" applyFont="1" applyFill="1" applyBorder="1" applyAlignment="1">
      <alignment horizontal="center" vertical="top"/>
    </xf>
    <xf numFmtId="0" fontId="3" fillId="3" borderId="3" xfId="0" quotePrefix="1" applyNumberFormat="1" applyFont="1" applyFill="1" applyBorder="1" applyAlignment="1">
      <alignment horizontal="left" vertical="top"/>
    </xf>
    <xf numFmtId="0" fontId="2" fillId="3" borderId="3" xfId="0" quotePrefix="1" applyNumberFormat="1" applyFont="1" applyFill="1" applyBorder="1" applyAlignment="1">
      <alignment vertical="top"/>
    </xf>
    <xf numFmtId="0" fontId="2" fillId="3" borderId="3" xfId="0" quotePrefix="1" applyNumberFormat="1" applyFont="1" applyFill="1" applyBorder="1" applyAlignment="1">
      <alignment vertical="top" wrapText="1"/>
    </xf>
    <xf numFmtId="0" fontId="2" fillId="4" borderId="3" xfId="0" quotePrefix="1" applyNumberFormat="1" applyFont="1" applyFill="1" applyBorder="1" applyAlignment="1" applyProtection="1">
      <alignment horizontal="center" vertical="top"/>
      <protection locked="0"/>
    </xf>
    <xf numFmtId="0" fontId="2" fillId="3" borderId="3" xfId="0" quotePrefix="1" applyNumberFormat="1" applyFont="1" applyFill="1" applyBorder="1" applyAlignment="1">
      <alignment horizontal="center" vertical="top"/>
    </xf>
    <xf numFmtId="2" fontId="2" fillId="3" borderId="3" xfId="0" applyNumberFormat="1" applyFont="1" applyFill="1" applyBorder="1" applyAlignment="1">
      <alignment horizontal="center" vertical="top"/>
    </xf>
    <xf numFmtId="2" fontId="2" fillId="14" borderId="3" xfId="0" applyNumberFormat="1" applyFont="1" applyFill="1" applyBorder="1" applyAlignment="1">
      <alignment horizontal="center" vertical="top"/>
    </xf>
    <xf numFmtId="2" fontId="2" fillId="3" borderId="4" xfId="0" applyNumberFormat="1" applyFont="1" applyFill="1" applyBorder="1" applyAlignment="1">
      <alignment horizontal="center" vertical="top"/>
    </xf>
    <xf numFmtId="0" fontId="3" fillId="3" borderId="3" xfId="0" quotePrefix="1" applyNumberFormat="1" applyFont="1" applyFill="1" applyBorder="1" applyAlignment="1">
      <alignment vertical="top"/>
    </xf>
    <xf numFmtId="0" fontId="2" fillId="0" borderId="0" xfId="0" applyFont="1" applyAlignment="1">
      <alignment vertical="top"/>
    </xf>
    <xf numFmtId="0" fontId="2" fillId="0" borderId="0" xfId="0" applyFont="1" applyAlignment="1">
      <alignment vertical="top" wrapText="1"/>
    </xf>
    <xf numFmtId="0" fontId="2" fillId="5" borderId="0" xfId="0" applyFont="1" applyFill="1" applyAlignment="1">
      <alignment horizontal="center" vertical="top"/>
    </xf>
    <xf numFmtId="0" fontId="2" fillId="0" borderId="0" xfId="0" applyFont="1" applyAlignment="1">
      <alignment horizontal="center" vertical="top"/>
    </xf>
    <xf numFmtId="0" fontId="2" fillId="13" borderId="0" xfId="0" applyFont="1" applyFill="1" applyAlignment="1">
      <alignment horizontal="center" vertical="top"/>
    </xf>
    <xf numFmtId="164" fontId="6" fillId="4" borderId="6" xfId="2" applyFont="1" applyFill="1" applyBorder="1" applyAlignment="1">
      <alignment horizontal="center" vertical="top"/>
    </xf>
    <xf numFmtId="2" fontId="2" fillId="4" borderId="0" xfId="0" applyNumberFormat="1" applyFont="1" applyFill="1" applyBorder="1" applyAlignment="1">
      <alignment horizontal="center" vertical="top"/>
    </xf>
    <xf numFmtId="2" fontId="2" fillId="4" borderId="3" xfId="0" applyNumberFormat="1" applyFont="1" applyFill="1" applyBorder="1" applyAlignment="1">
      <alignment horizontal="center" vertical="top"/>
    </xf>
    <xf numFmtId="0" fontId="5" fillId="5" borderId="0" xfId="0" quotePrefix="1" applyNumberFormat="1" applyFont="1" applyFill="1" applyAlignment="1" applyProtection="1">
      <alignment horizontal="center" wrapText="1"/>
      <protection locked="0"/>
    </xf>
    <xf numFmtId="9" fontId="6" fillId="7" borderId="6" xfId="2" applyNumberFormat="1" applyFont="1" applyFill="1" applyBorder="1" applyAlignment="1"/>
    <xf numFmtId="0" fontId="5" fillId="0" borderId="0" xfId="0" applyFont="1"/>
    <xf numFmtId="0" fontId="5" fillId="9" borderId="0" xfId="0" applyFont="1" applyFill="1"/>
    <xf numFmtId="0" fontId="5" fillId="9" borderId="0" xfId="0" applyFont="1" applyFill="1" applyAlignment="1">
      <alignment horizontal="center"/>
    </xf>
    <xf numFmtId="43" fontId="5" fillId="9" borderId="0" xfId="1" applyFont="1" applyFill="1"/>
    <xf numFmtId="0" fontId="5" fillId="5" borderId="0" xfId="0" applyFont="1" applyFill="1"/>
    <xf numFmtId="164" fontId="5" fillId="5" borderId="7" xfId="2" applyFont="1" applyFill="1" applyBorder="1"/>
    <xf numFmtId="164" fontId="5" fillId="6" borderId="0" xfId="2" applyFont="1" applyFill="1"/>
    <xf numFmtId="0" fontId="5" fillId="8" borderId="0" xfId="0" applyFont="1" applyFill="1"/>
    <xf numFmtId="0" fontId="5" fillId="10" borderId="0" xfId="0" applyFont="1" applyFill="1"/>
    <xf numFmtId="0" fontId="8" fillId="7" borderId="6" xfId="0" applyFont="1" applyFill="1" applyBorder="1" applyAlignment="1"/>
    <xf numFmtId="0" fontId="8" fillId="4" borderId="6" xfId="0" applyFont="1" applyFill="1" applyBorder="1" applyAlignment="1"/>
    <xf numFmtId="164" fontId="8" fillId="7" borderId="6" xfId="2" applyFont="1" applyFill="1" applyBorder="1" applyAlignment="1"/>
    <xf numFmtId="164" fontId="8" fillId="4" borderId="6" xfId="2" applyFont="1" applyFill="1" applyBorder="1" applyAlignment="1"/>
    <xf numFmtId="9" fontId="8" fillId="7" borderId="6" xfId="2" applyNumberFormat="1" applyFont="1" applyFill="1" applyBorder="1" applyAlignment="1"/>
    <xf numFmtId="0" fontId="5" fillId="3" borderId="5" xfId="0" quotePrefix="1" applyNumberFormat="1" applyFont="1" applyFill="1" applyBorder="1"/>
    <xf numFmtId="0" fontId="8" fillId="7" borderId="6" xfId="0" quotePrefix="1" applyNumberFormat="1" applyFont="1" applyFill="1" applyBorder="1" applyAlignment="1"/>
    <xf numFmtId="0" fontId="5" fillId="4" borderId="6" xfId="0" applyNumberFormat="1" applyFont="1" applyFill="1" applyBorder="1" applyAlignment="1" applyProtection="1">
      <alignment horizontal="center"/>
      <protection locked="0"/>
    </xf>
    <xf numFmtId="0" fontId="8" fillId="7" borderId="6" xfId="0" quotePrefix="1" applyNumberFormat="1" applyFont="1" applyFill="1" applyBorder="1" applyAlignment="1" applyProtection="1"/>
    <xf numFmtId="43" fontId="8" fillId="7" borderId="6" xfId="1" quotePrefix="1" applyFont="1" applyFill="1" applyBorder="1" applyAlignment="1"/>
    <xf numFmtId="43" fontId="8" fillId="7" borderId="6" xfId="1" applyFont="1" applyFill="1" applyBorder="1" applyAlignment="1"/>
    <xf numFmtId="43" fontId="8" fillId="4" borderId="6" xfId="1" applyFont="1" applyFill="1" applyBorder="1" applyAlignment="1"/>
    <xf numFmtId="43" fontId="8" fillId="7" borderId="8" xfId="1" applyFont="1" applyFill="1" applyBorder="1" applyAlignment="1"/>
    <xf numFmtId="0" fontId="8" fillId="7" borderId="9" xfId="0" quotePrefix="1" applyNumberFormat="1" applyFont="1" applyFill="1" applyBorder="1" applyAlignment="1"/>
    <xf numFmtId="0" fontId="5" fillId="4" borderId="6" xfId="0" quotePrefix="1" applyNumberFormat="1" applyFont="1" applyFill="1" applyBorder="1" applyAlignment="1" applyProtection="1">
      <alignment horizontal="center"/>
      <protection locked="0"/>
    </xf>
    <xf numFmtId="43" fontId="8" fillId="7" borderId="6" xfId="1" applyFont="1" applyFill="1" applyBorder="1" applyAlignment="1">
      <alignment horizontal="center"/>
    </xf>
    <xf numFmtId="0" fontId="8" fillId="7" borderId="8" xfId="0" applyFont="1" applyFill="1" applyBorder="1" applyAlignment="1"/>
    <xf numFmtId="0" fontId="8" fillId="0" borderId="0" xfId="0" applyFont="1"/>
    <xf numFmtId="0" fontId="5" fillId="2" borderId="1" xfId="0" quotePrefix="1" applyNumberFormat="1" applyFont="1" applyFill="1" applyBorder="1"/>
    <xf numFmtId="0" fontId="5" fillId="2" borderId="0" xfId="0" quotePrefix="1" applyNumberFormat="1" applyFont="1" applyFill="1" applyBorder="1"/>
    <xf numFmtId="0" fontId="5" fillId="4" borderId="0" xfId="0" quotePrefix="1" applyNumberFormat="1" applyFont="1" applyFill="1" applyBorder="1" applyAlignment="1" applyProtection="1">
      <alignment horizontal="center"/>
      <protection locked="0"/>
    </xf>
    <xf numFmtId="43" fontId="5" fillId="2" borderId="0" xfId="1" quotePrefix="1" applyFont="1" applyFill="1" applyBorder="1"/>
    <xf numFmtId="0" fontId="5" fillId="2" borderId="0" xfId="0" applyFont="1" applyFill="1" applyBorder="1"/>
    <xf numFmtId="0" fontId="5" fillId="4" borderId="0" xfId="0" applyFont="1" applyFill="1" applyBorder="1"/>
    <xf numFmtId="164" fontId="5" fillId="2" borderId="0" xfId="0" applyNumberFormat="1" applyFont="1" applyFill="1" applyBorder="1"/>
    <xf numFmtId="164" fontId="5" fillId="2" borderId="2" xfId="0" applyNumberFormat="1" applyFont="1" applyFill="1" applyBorder="1"/>
    <xf numFmtId="0" fontId="5" fillId="11" borderId="0" xfId="0" quotePrefix="1" applyNumberFormat="1" applyFont="1" applyFill="1" applyBorder="1"/>
    <xf numFmtId="0" fontId="7" fillId="3" borderId="3" xfId="0" quotePrefix="1" applyNumberFormat="1" applyFont="1" applyFill="1" applyBorder="1"/>
    <xf numFmtId="0" fontId="5" fillId="3" borderId="3" xfId="0" quotePrefix="1" applyNumberFormat="1" applyFont="1" applyFill="1" applyBorder="1"/>
    <xf numFmtId="0" fontId="5" fillId="4" borderId="3" xfId="0" quotePrefix="1" applyNumberFormat="1" applyFont="1" applyFill="1" applyBorder="1" applyAlignment="1" applyProtection="1">
      <alignment horizontal="center"/>
      <protection locked="0"/>
    </xf>
    <xf numFmtId="43" fontId="5" fillId="3" borderId="3" xfId="1" quotePrefix="1" applyFont="1" applyFill="1" applyBorder="1"/>
    <xf numFmtId="0" fontId="5" fillId="4" borderId="3" xfId="0" applyFont="1" applyFill="1" applyBorder="1"/>
    <xf numFmtId="164" fontId="5" fillId="3" borderId="3" xfId="0" applyNumberFormat="1" applyFont="1" applyFill="1" applyBorder="1"/>
    <xf numFmtId="164" fontId="5" fillId="3" borderId="4" xfId="0" applyNumberFormat="1" applyFont="1" applyFill="1" applyBorder="1"/>
    <xf numFmtId="0" fontId="7" fillId="3" borderId="3" xfId="0" quotePrefix="1" applyNumberFormat="1" applyFont="1" applyFill="1" applyBorder="1" applyAlignment="1"/>
    <xf numFmtId="0" fontId="5" fillId="3" borderId="3" xfId="0" applyFont="1" applyFill="1" applyBorder="1"/>
    <xf numFmtId="0" fontId="5" fillId="0" borderId="0" xfId="0" applyFont="1" applyAlignment="1">
      <alignment horizontal="center"/>
    </xf>
    <xf numFmtId="43" fontId="5" fillId="0" borderId="0" xfId="1" applyFont="1"/>
    <xf numFmtId="2" fontId="5" fillId="9" borderId="0" xfId="0" applyNumberFormat="1" applyFont="1" applyFill="1"/>
    <xf numFmtId="2" fontId="8" fillId="7" borderId="6" xfId="0" applyNumberFormat="1" applyFont="1" applyFill="1" applyBorder="1" applyAlignment="1"/>
    <xf numFmtId="164" fontId="8" fillId="7" borderId="10" xfId="2" applyFont="1" applyFill="1" applyBorder="1" applyAlignment="1"/>
    <xf numFmtId="0" fontId="5" fillId="2" borderId="0" xfId="0" quotePrefix="1" applyNumberFormat="1" applyFont="1" applyFill="1" applyBorder="1" applyProtection="1"/>
    <xf numFmtId="2" fontId="5" fillId="2" borderId="0" xfId="0" applyNumberFormat="1" applyFont="1" applyFill="1" applyBorder="1"/>
    <xf numFmtId="0" fontId="5" fillId="4" borderId="0" xfId="0" applyNumberFormat="1" applyFont="1" applyFill="1" applyBorder="1" applyAlignment="1" applyProtection="1">
      <alignment horizontal="center"/>
      <protection locked="0"/>
    </xf>
    <xf numFmtId="0" fontId="9" fillId="3" borderId="3" xfId="0" quotePrefix="1" applyNumberFormat="1" applyFont="1" applyFill="1" applyBorder="1"/>
    <xf numFmtId="0" fontId="5" fillId="2" borderId="3" xfId="0" quotePrefix="1" applyNumberFormat="1" applyFont="1" applyFill="1" applyBorder="1" applyProtection="1"/>
    <xf numFmtId="2" fontId="5" fillId="3" borderId="3" xfId="0" applyNumberFormat="1" applyFont="1" applyFill="1" applyBorder="1"/>
    <xf numFmtId="2" fontId="5" fillId="0" borderId="0" xfId="0" applyNumberFormat="1" applyFont="1"/>
    <xf numFmtId="0" fontId="8" fillId="7" borderId="6" xfId="0" quotePrefix="1" applyNumberFormat="1" applyFont="1" applyFill="1" applyBorder="1" applyAlignment="1" applyProtection="1">
      <alignment horizontal="center"/>
    </xf>
    <xf numFmtId="43" fontId="7" fillId="3" borderId="3" xfId="1" applyFont="1" applyFill="1" applyBorder="1"/>
    <xf numFmtId="164" fontId="7" fillId="4" borderId="3" xfId="0" applyNumberFormat="1" applyFont="1" applyFill="1" applyBorder="1"/>
    <xf numFmtId="0" fontId="5" fillId="2" borderId="0" xfId="0" quotePrefix="1" applyNumberFormat="1" applyFont="1" applyFill="1" applyBorder="1" applyAlignment="1" applyProtection="1">
      <alignment horizontal="center"/>
    </xf>
    <xf numFmtId="0" fontId="5" fillId="3" borderId="3" xfId="0" quotePrefix="1" applyNumberFormat="1" applyFont="1" applyFill="1" applyBorder="1" applyAlignment="1" applyProtection="1">
      <alignment horizontal="center"/>
    </xf>
    <xf numFmtId="2" fontId="5" fillId="3" borderId="3" xfId="1" quotePrefix="1" applyNumberFormat="1" applyFont="1" applyFill="1" applyBorder="1"/>
    <xf numFmtId="0" fontId="5" fillId="3" borderId="3" xfId="0" quotePrefix="1" applyNumberFormat="1" applyFont="1" applyFill="1" applyBorder="1" applyProtection="1"/>
    <xf numFmtId="0" fontId="5" fillId="12" borderId="0" xfId="0" quotePrefix="1" applyNumberFormat="1" applyFont="1" applyFill="1" applyAlignment="1">
      <alignment vertical="top"/>
    </xf>
    <xf numFmtId="0" fontId="5" fillId="12" borderId="0" xfId="0" quotePrefix="1" applyNumberFormat="1" applyFont="1" applyFill="1" applyAlignment="1"/>
    <xf numFmtId="0" fontId="5" fillId="11" borderId="0" xfId="0" applyNumberFormat="1" applyFont="1" applyFill="1" applyBorder="1"/>
    <xf numFmtId="43" fontId="5" fillId="15" borderId="0" xfId="1" quotePrefix="1" applyFont="1" applyFill="1"/>
    <xf numFmtId="43" fontId="7" fillId="4" borderId="3" xfId="1" applyFont="1" applyFill="1" applyBorder="1"/>
    <xf numFmtId="164" fontId="5" fillId="4" borderId="0" xfId="2" applyFont="1" applyFill="1" applyBorder="1"/>
    <xf numFmtId="164" fontId="5" fillId="2" borderId="0" xfId="2" applyFont="1" applyFill="1" applyBorder="1"/>
    <xf numFmtId="164" fontId="5" fillId="2" borderId="2" xfId="2" applyFont="1" applyFill="1" applyBorder="1"/>
    <xf numFmtId="2" fontId="5" fillId="3" borderId="3" xfId="0" quotePrefix="1" applyNumberFormat="1" applyFont="1" applyFill="1" applyBorder="1"/>
    <xf numFmtId="164" fontId="5" fillId="4" borderId="3" xfId="2" applyFont="1" applyFill="1" applyBorder="1"/>
    <xf numFmtId="164" fontId="5" fillId="3" borderId="3" xfId="2" applyFont="1" applyFill="1" applyBorder="1"/>
    <xf numFmtId="164" fontId="5" fillId="3" borderId="4" xfId="2" applyFont="1" applyFill="1" applyBorder="1"/>
    <xf numFmtId="0" fontId="5" fillId="2" borderId="0" xfId="0" applyNumberFormat="1" applyFont="1" applyFill="1" applyBorder="1"/>
    <xf numFmtId="164" fontId="5" fillId="0" borderId="0" xfId="2" applyFont="1"/>
    <xf numFmtId="0" fontId="10" fillId="16" borderId="0" xfId="4" applyFont="1" applyFill="1" applyBorder="1"/>
    <xf numFmtId="0" fontId="12" fillId="6" borderId="0" xfId="4" applyFont="1" applyFill="1" applyBorder="1"/>
    <xf numFmtId="43" fontId="12" fillId="5" borderId="0" xfId="1" applyFont="1" applyFill="1" applyBorder="1" applyProtection="1">
      <protection locked="0"/>
    </xf>
    <xf numFmtId="0" fontId="12" fillId="8" borderId="0" xfId="4" applyFont="1" applyFill="1" applyBorder="1"/>
    <xf numFmtId="0" fontId="10" fillId="17" borderId="0" xfId="4" applyFont="1" applyFill="1" applyBorder="1"/>
    <xf numFmtId="9" fontId="10" fillId="5" borderId="0" xfId="6" applyFont="1" applyFill="1" applyBorder="1" applyProtection="1">
      <protection locked="0"/>
    </xf>
    <xf numFmtId="0" fontId="11" fillId="16" borderId="0" xfId="4" applyFont="1" applyFill="1" applyBorder="1"/>
    <xf numFmtId="0" fontId="13" fillId="16" borderId="0" xfId="4" applyFont="1" applyFill="1" applyBorder="1"/>
    <xf numFmtId="0" fontId="15" fillId="3" borderId="3" xfId="0" quotePrefix="1" applyNumberFormat="1" applyFont="1" applyFill="1" applyBorder="1"/>
    <xf numFmtId="0" fontId="10" fillId="0" borderId="0" xfId="4" applyFont="1" applyFill="1" applyBorder="1"/>
    <xf numFmtId="9" fontId="10" fillId="0" borderId="0" xfId="6" applyFont="1" applyFill="1" applyBorder="1" applyProtection="1">
      <protection locked="0"/>
    </xf>
    <xf numFmtId="0" fontId="11" fillId="16" borderId="0" xfId="4" applyFont="1" applyFill="1" applyBorder="1" applyAlignment="1">
      <alignment horizontal="center"/>
    </xf>
    <xf numFmtId="0" fontId="10" fillId="16" borderId="0" xfId="4" applyFont="1" applyFill="1" applyBorder="1" applyAlignment="1">
      <alignment horizontal="center"/>
    </xf>
    <xf numFmtId="0" fontId="10" fillId="0" borderId="0" xfId="4" applyFont="1" applyFill="1" applyBorder="1" applyAlignment="1">
      <alignment horizontal="center"/>
    </xf>
    <xf numFmtId="0" fontId="16" fillId="11" borderId="0" xfId="0" quotePrefix="1" applyNumberFormat="1" applyFont="1" applyFill="1" applyBorder="1"/>
    <xf numFmtId="0" fontId="17" fillId="0" borderId="0" xfId="5" applyFont="1"/>
    <xf numFmtId="0" fontId="18" fillId="0" borderId="0" xfId="5" applyFont="1" applyAlignment="1">
      <alignment horizontal="right"/>
    </xf>
    <xf numFmtId="165" fontId="18" fillId="0" borderId="0" xfId="3" applyFont="1" applyAlignment="1">
      <alignment horizontal="center"/>
    </xf>
    <xf numFmtId="165" fontId="18" fillId="5" borderId="0" xfId="3" applyFont="1" applyFill="1" applyAlignment="1">
      <alignment horizontal="center"/>
    </xf>
    <xf numFmtId="0" fontId="18" fillId="0" borderId="0" xfId="5" applyFont="1" applyAlignment="1">
      <alignment horizontal="center"/>
    </xf>
    <xf numFmtId="0" fontId="18" fillId="0" borderId="0" xfId="5" applyFont="1"/>
    <xf numFmtId="165" fontId="17" fillId="0" borderId="0" xfId="3" applyFont="1"/>
    <xf numFmtId="165" fontId="17" fillId="5" borderId="0" xfId="3" applyFont="1" applyFill="1"/>
    <xf numFmtId="165" fontId="17" fillId="0" borderId="11" xfId="3" applyFont="1" applyBorder="1"/>
    <xf numFmtId="165" fontId="17" fillId="0" borderId="12" xfId="3" applyFont="1" applyBorder="1"/>
    <xf numFmtId="0" fontId="18" fillId="0" borderId="0" xfId="5" applyFont="1" applyAlignment="1">
      <alignment horizontal="left"/>
    </xf>
    <xf numFmtId="0" fontId="17" fillId="0" borderId="13" xfId="5" applyFont="1" applyBorder="1" applyAlignment="1">
      <alignment horizontal="right"/>
    </xf>
    <xf numFmtId="0" fontId="2" fillId="18" borderId="0" xfId="0" applyNumberFormat="1" applyFont="1" applyFill="1" applyBorder="1"/>
    <xf numFmtId="0" fontId="2" fillId="18" borderId="0" xfId="0" quotePrefix="1" applyNumberFormat="1" applyFont="1" applyFill="1" applyBorder="1"/>
    <xf numFmtId="0" fontId="2" fillId="18" borderId="0" xfId="0" applyFont="1" applyFill="1" applyBorder="1"/>
    <xf numFmtId="164" fontId="2" fillId="18" borderId="0" xfId="0" applyNumberFormat="1" applyFont="1" applyFill="1" applyBorder="1"/>
    <xf numFmtId="164" fontId="2" fillId="18" borderId="2" xfId="0" applyNumberFormat="1" applyFont="1" applyFill="1" applyBorder="1"/>
    <xf numFmtId="0" fontId="2" fillId="18" borderId="0" xfId="0" applyNumberFormat="1" applyFont="1" applyFill="1" applyBorder="1" applyAlignment="1" applyProtection="1">
      <alignment horizontal="center"/>
      <protection locked="0"/>
    </xf>
    <xf numFmtId="0" fontId="2" fillId="2" borderId="0" xfId="0" applyNumberFormat="1" applyFont="1" applyFill="1" applyBorder="1" applyAlignment="1">
      <alignment vertical="top"/>
    </xf>
    <xf numFmtId="0" fontId="5" fillId="11" borderId="0" xfId="0" quotePrefix="1" applyNumberFormat="1" applyFont="1" applyFill="1" applyBorder="1" applyAlignment="1">
      <alignment wrapText="1"/>
    </xf>
    <xf numFmtId="0" fontId="5" fillId="12" borderId="0" xfId="0" applyNumberFormat="1" applyFont="1" applyFill="1" applyAlignment="1">
      <alignment wrapText="1"/>
    </xf>
    <xf numFmtId="0" fontId="11" fillId="20" borderId="0" xfId="4" applyFont="1" applyFill="1" applyBorder="1"/>
    <xf numFmtId="2" fontId="11" fillId="20" borderId="0" xfId="6" applyNumberFormat="1" applyFont="1" applyFill="1" applyBorder="1" applyProtection="1">
      <protection locked="0"/>
    </xf>
    <xf numFmtId="43" fontId="7" fillId="2" borderId="0" xfId="1" quotePrefix="1" applyFont="1" applyFill="1" applyBorder="1"/>
    <xf numFmtId="43" fontId="5" fillId="2" borderId="0" xfId="1" quotePrefix="1" applyFont="1" applyFill="1" applyBorder="1" applyAlignment="1">
      <alignment horizontal="center"/>
    </xf>
    <xf numFmtId="2" fontId="5" fillId="2" borderId="0" xfId="0" applyNumberFormat="1" applyFont="1" applyFill="1" applyBorder="1" applyAlignment="1">
      <alignment horizontal="center"/>
    </xf>
    <xf numFmtId="0" fontId="5" fillId="11" borderId="0" xfId="0" quotePrefix="1" applyNumberFormat="1" applyFont="1" applyFill="1" applyBorder="1" applyAlignment="1">
      <alignment horizontal="center"/>
    </xf>
    <xf numFmtId="0" fontId="11" fillId="16" borderId="0" xfId="4" applyFont="1" applyFill="1" applyBorder="1" applyAlignment="1">
      <alignment horizontal="center"/>
    </xf>
    <xf numFmtId="165" fontId="17" fillId="0" borderId="13" xfId="3" applyFont="1" applyBorder="1" applyAlignment="1" applyProtection="1">
      <alignment horizontal="left"/>
      <protection locked="0"/>
    </xf>
    <xf numFmtId="165" fontId="17" fillId="0" borderId="11" xfId="3" applyFont="1" applyBorder="1" applyAlignment="1" applyProtection="1">
      <alignment horizontal="left"/>
      <protection locked="0"/>
    </xf>
    <xf numFmtId="0" fontId="19" fillId="19" borderId="0" xfId="5" applyFont="1" applyFill="1" applyAlignment="1">
      <alignment horizontal="center"/>
    </xf>
    <xf numFmtId="0" fontId="7" fillId="0" borderId="3" xfId="0" applyNumberFormat="1" applyFont="1" applyFill="1" applyBorder="1" applyAlignment="1" applyProtection="1">
      <alignment horizontal="right"/>
      <protection locked="0"/>
    </xf>
    <xf numFmtId="0" fontId="7" fillId="0" borderId="3" xfId="0" quotePrefix="1" applyNumberFormat="1" applyFont="1" applyFill="1" applyBorder="1" applyAlignment="1" applyProtection="1">
      <alignment horizontal="right"/>
      <protection locked="0"/>
    </xf>
    <xf numFmtId="164" fontId="7" fillId="12" borderId="14" xfId="2" applyFont="1" applyFill="1" applyBorder="1" applyAlignment="1">
      <alignment horizontal="center"/>
    </xf>
    <xf numFmtId="164" fontId="7" fillId="12" borderId="0" xfId="2" applyFont="1" applyFill="1" applyAlignment="1">
      <alignment horizontal="center"/>
    </xf>
    <xf numFmtId="164" fontId="5" fillId="12" borderId="0" xfId="2" applyFont="1" applyFill="1" applyAlignment="1">
      <alignment horizontal="center"/>
    </xf>
    <xf numFmtId="2" fontId="7" fillId="12" borderId="0" xfId="0" applyNumberFormat="1" applyFont="1" applyFill="1" applyAlignment="1">
      <alignment horizontal="center"/>
    </xf>
    <xf numFmtId="0" fontId="7" fillId="12" borderId="0" xfId="0" applyFont="1" applyFill="1" applyAlignment="1">
      <alignment horizontal="center"/>
    </xf>
  </cellXfs>
  <cellStyles count="7">
    <cellStyle name="Milliers" xfId="1" builtinId="3"/>
    <cellStyle name="Monétaire" xfId="2" builtinId="4"/>
    <cellStyle name="Monétaire_TM1.05.03-Radio-oncologie_v1.2" xfId="3"/>
    <cellStyle name="Normal" xfId="0" builtinId="0"/>
    <cellStyle name="Normal_feuille1" xfId="4"/>
    <cellStyle name="Normal_TM1.05.03-Radio-oncologie_v1.2" xfId="5"/>
    <cellStyle name="Pourcentage" xfId="6" builtinId="5"/>
  </cellStyles>
  <dxfs count="3">
    <dxf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7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Q19"/>
  <sheetViews>
    <sheetView showGridLines="0" tabSelected="1" showOutlineSymbols="0" zoomScale="85" workbookViewId="0">
      <selection activeCell="H13" sqref="H13"/>
    </sheetView>
  </sheetViews>
  <sheetFormatPr baseColWidth="10" defaultRowHeight="22.5" outlineLevelCol="1"/>
  <cols>
    <col min="1" max="1" width="5.85546875" style="165" customWidth="1"/>
    <col min="2" max="2" width="17" style="165" customWidth="1"/>
    <col min="3" max="3" width="7.28515625" style="165" customWidth="1"/>
    <col min="4" max="4" width="54.85546875" style="165" customWidth="1"/>
    <col min="5" max="5" width="10.28515625" style="165" customWidth="1"/>
    <col min="6" max="6" width="6.28515625" style="177" customWidth="1"/>
    <col min="7" max="7" width="6.85546875" style="165" hidden="1" customWidth="1" outlineLevel="1"/>
    <col min="8" max="8" width="5.85546875" style="165" customWidth="1" collapsed="1"/>
    <col min="9" max="9" width="5.28515625" style="165" hidden="1" customWidth="1" outlineLevel="1"/>
    <col min="10" max="10" width="9.28515625" style="165" customWidth="1" collapsed="1"/>
    <col min="11" max="11" width="8.42578125" style="165" customWidth="1"/>
    <col min="12" max="12" width="0.5703125" style="165" customWidth="1"/>
    <col min="13" max="13" width="11.42578125" style="165"/>
    <col min="14" max="14" width="0.42578125" style="165" customWidth="1"/>
    <col min="15" max="15" width="11.42578125" style="165"/>
    <col min="16" max="16" width="0.42578125" style="165" customWidth="1"/>
    <col min="17" max="16384" width="11.42578125" style="165"/>
  </cols>
  <sheetData>
    <row r="2" spans="1:17">
      <c r="D2" s="207" t="s">
        <v>1568</v>
      </c>
      <c r="E2" s="207"/>
    </row>
    <row r="3" spans="1:17">
      <c r="D3" s="166" t="s">
        <v>1566</v>
      </c>
      <c r="E3" s="167">
        <v>0.93</v>
      </c>
    </row>
    <row r="4" spans="1:17">
      <c r="D4" s="168" t="s">
        <v>1567</v>
      </c>
      <c r="E4" s="167">
        <v>1</v>
      </c>
    </row>
    <row r="5" spans="1:17">
      <c r="D5" s="169" t="s">
        <v>419</v>
      </c>
      <c r="E5" s="170">
        <v>0.15</v>
      </c>
    </row>
    <row r="6" spans="1:17">
      <c r="D6" s="201" t="s">
        <v>2250</v>
      </c>
      <c r="E6" s="202" t="s">
        <v>2265</v>
      </c>
    </row>
    <row r="7" spans="1:17" s="174" customFormat="1" ht="12" customHeight="1">
      <c r="E7" s="175"/>
      <c r="F7" s="178"/>
    </row>
    <row r="8" spans="1:17" ht="23.25" thickBot="1">
      <c r="A8" s="171"/>
      <c r="B8" s="172" t="s">
        <v>686</v>
      </c>
      <c r="C8" s="171"/>
      <c r="D8" s="171"/>
      <c r="E8" s="171"/>
      <c r="F8" s="176"/>
      <c r="G8" s="171"/>
      <c r="H8" s="171"/>
      <c r="I8" s="171"/>
      <c r="J8" s="171"/>
    </row>
    <row r="9" spans="1:17">
      <c r="A9" s="171"/>
      <c r="B9" s="102" t="s">
        <v>571</v>
      </c>
      <c r="C9" s="102" t="s">
        <v>572</v>
      </c>
      <c r="D9" s="102" t="s">
        <v>573</v>
      </c>
      <c r="E9" s="103" t="s">
        <v>1087</v>
      </c>
      <c r="F9" s="104" t="s">
        <v>1572</v>
      </c>
      <c r="G9" s="105" t="s">
        <v>575</v>
      </c>
      <c r="H9" s="111" t="s">
        <v>424</v>
      </c>
      <c r="I9" s="105" t="s">
        <v>576</v>
      </c>
      <c r="J9" s="111" t="s">
        <v>425</v>
      </c>
      <c r="K9" s="135" t="s">
        <v>577</v>
      </c>
      <c r="L9" s="99"/>
      <c r="M9" s="98" t="s">
        <v>578</v>
      </c>
      <c r="N9" s="99"/>
      <c r="O9" s="96" t="s">
        <v>578</v>
      </c>
      <c r="P9" s="99"/>
      <c r="Q9" s="112" t="s">
        <v>578</v>
      </c>
    </row>
    <row r="10" spans="1:17" ht="12" customHeight="1">
      <c r="B10" s="122" t="s">
        <v>480</v>
      </c>
      <c r="C10" s="122" t="s">
        <v>433</v>
      </c>
      <c r="D10" s="122" t="s">
        <v>434</v>
      </c>
      <c r="E10" s="116">
        <v>1</v>
      </c>
      <c r="F10" s="147">
        <v>1</v>
      </c>
      <c r="G10" s="117">
        <v>18.989999999999998</v>
      </c>
      <c r="H10" s="117">
        <v>18.989999999999998</v>
      </c>
      <c r="I10" s="117">
        <v>29.88</v>
      </c>
      <c r="J10" s="117">
        <v>29.88</v>
      </c>
      <c r="K10" s="138">
        <v>48.87</v>
      </c>
      <c r="L10" s="156"/>
      <c r="M10" s="157">
        <v>47.892599999999995</v>
      </c>
      <c r="N10" s="156"/>
      <c r="O10" s="157">
        <v>48.87</v>
      </c>
      <c r="P10" s="156"/>
      <c r="Q10" s="158">
        <v>56.200499999999998</v>
      </c>
    </row>
    <row r="11" spans="1:17" ht="14.25" customHeight="1">
      <c r="B11" s="122" t="s">
        <v>480</v>
      </c>
      <c r="C11" s="122" t="s">
        <v>435</v>
      </c>
      <c r="D11" s="122" t="s">
        <v>436</v>
      </c>
      <c r="E11" s="116">
        <v>1</v>
      </c>
      <c r="F11" s="147">
        <v>1</v>
      </c>
      <c r="G11" s="117">
        <v>9.49</v>
      </c>
      <c r="H11" s="117">
        <v>9.49</v>
      </c>
      <c r="I11" s="117">
        <v>17.93</v>
      </c>
      <c r="J11" s="117">
        <v>17.93</v>
      </c>
      <c r="K11" s="138">
        <v>27.42</v>
      </c>
      <c r="L11" s="156"/>
      <c r="M11" s="157">
        <v>26.871600000000001</v>
      </c>
      <c r="N11" s="156"/>
      <c r="O11" s="157">
        <v>27.42</v>
      </c>
      <c r="P11" s="156"/>
      <c r="Q11" s="158">
        <v>31.533000000000001</v>
      </c>
    </row>
    <row r="12" spans="1:17" ht="14.25" customHeight="1">
      <c r="B12" s="122" t="s">
        <v>480</v>
      </c>
      <c r="C12" s="122" t="s">
        <v>1437</v>
      </c>
      <c r="D12" s="122" t="s">
        <v>901</v>
      </c>
      <c r="E12" s="116">
        <v>1</v>
      </c>
      <c r="F12" s="147">
        <v>1</v>
      </c>
      <c r="G12" s="117">
        <v>5.74</v>
      </c>
      <c r="H12" s="117">
        <v>5.74</v>
      </c>
      <c r="I12" s="117">
        <v>56.42</v>
      </c>
      <c r="J12" s="117">
        <v>56.42</v>
      </c>
      <c r="K12" s="138">
        <v>62.16</v>
      </c>
      <c r="L12" s="156"/>
      <c r="M12" s="157">
        <v>60.916800000000002</v>
      </c>
      <c r="N12" s="156"/>
      <c r="O12" s="157">
        <v>62.16</v>
      </c>
      <c r="P12" s="156"/>
      <c r="Q12" s="158">
        <v>71.484000000000009</v>
      </c>
    </row>
    <row r="13" spans="1:17" ht="14.25" customHeight="1">
      <c r="B13" s="122" t="s">
        <v>480</v>
      </c>
      <c r="C13" s="122" t="s">
        <v>1439</v>
      </c>
      <c r="D13" s="122" t="s">
        <v>902</v>
      </c>
      <c r="E13" s="116">
        <v>1</v>
      </c>
      <c r="F13" s="147">
        <v>1</v>
      </c>
      <c r="G13" s="117">
        <v>7.12</v>
      </c>
      <c r="H13" s="117">
        <v>7.12</v>
      </c>
      <c r="I13" s="117">
        <v>0</v>
      </c>
      <c r="J13" s="117">
        <v>0</v>
      </c>
      <c r="K13" s="138">
        <v>7.12</v>
      </c>
      <c r="L13" s="156"/>
      <c r="M13" s="157">
        <v>6.9775999999999998</v>
      </c>
      <c r="N13" s="156"/>
      <c r="O13" s="157">
        <v>7.12</v>
      </c>
      <c r="P13" s="156"/>
      <c r="Q13" s="158">
        <v>8.1880000000000006</v>
      </c>
    </row>
    <row r="14" spans="1:17" ht="14.25" customHeight="1" thickBot="1">
      <c r="B14" s="122" t="s">
        <v>480</v>
      </c>
      <c r="C14" s="122" t="s">
        <v>903</v>
      </c>
      <c r="D14" s="122" t="s">
        <v>582</v>
      </c>
      <c r="E14" s="116">
        <v>1</v>
      </c>
      <c r="F14" s="147">
        <v>1</v>
      </c>
      <c r="G14" s="117"/>
      <c r="H14" s="117">
        <v>0</v>
      </c>
      <c r="I14" s="117">
        <v>14.94</v>
      </c>
      <c r="J14" s="117">
        <v>14.94</v>
      </c>
      <c r="K14" s="138">
        <v>14.94</v>
      </c>
      <c r="L14" s="156"/>
      <c r="M14" s="157">
        <v>14.6412</v>
      </c>
      <c r="N14" s="156"/>
      <c r="O14" s="157">
        <v>14.94</v>
      </c>
      <c r="P14" s="156"/>
      <c r="Q14" s="158">
        <v>17.180999999999997</v>
      </c>
    </row>
    <row r="15" spans="1:17" ht="14.25" customHeight="1" thickBot="1">
      <c r="B15" s="123" t="s">
        <v>47</v>
      </c>
      <c r="C15" s="124"/>
      <c r="D15" s="124"/>
      <c r="E15" s="125"/>
      <c r="F15" s="148"/>
      <c r="G15" s="126">
        <v>0.93999999999999773</v>
      </c>
      <c r="H15" s="126"/>
      <c r="I15" s="126">
        <v>37.21</v>
      </c>
      <c r="J15" s="126"/>
      <c r="K15" s="159"/>
      <c r="L15" s="160"/>
      <c r="M15" s="161">
        <v>157.29979999999998</v>
      </c>
      <c r="N15" s="160"/>
      <c r="O15" s="161">
        <v>160.51</v>
      </c>
      <c r="P15" s="160"/>
      <c r="Q15" s="162">
        <v>184.5865</v>
      </c>
    </row>
    <row r="16" spans="1:17" ht="14.25" customHeight="1"/>
    <row r="17" spans="2:2">
      <c r="B17" s="172" t="s">
        <v>1815</v>
      </c>
    </row>
    <row r="18" spans="2:2">
      <c r="B18" s="171" t="s">
        <v>1817</v>
      </c>
    </row>
    <row r="19" spans="2:2">
      <c r="B19" s="171" t="s">
        <v>1816</v>
      </c>
    </row>
  </sheetData>
  <sheetProtection password="DE9F" sheet="1" objects="1" scenarios="1"/>
  <mergeCells count="1">
    <mergeCell ref="D2:E2"/>
  </mergeCells>
  <phoneticPr fontId="4" type="noConversion"/>
  <pageMargins left="0.59055118110236227" right="0.59055118110236227" top="0.75" bottom="0.59055118110236227" header="0.28999999999999998" footer="0.28000000000000003"/>
  <pageSetup paperSize="9" scale="70" orientation="landscape" r:id="rId1"/>
  <headerFooter alignWithMargins="0">
    <oddHeader>&amp;LDépartement de radiologie médicale
&amp;8Stéphane Coendoz - administrateur&amp;R&amp;D</oddHeader>
    <oddFooter>&amp;L&amp;8&amp;F / &amp;A&amp;R&amp;8&amp;P /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dimension ref="A1:O792"/>
  <sheetViews>
    <sheetView showGridLines="0" showRowColHeaders="0" showOutlineSymbols="0" topLeftCell="B1" zoomScale="95" workbookViewId="0">
      <pane ySplit="4" topLeftCell="A89" activePane="bottomLeft" state="frozenSplit"/>
      <selection activeCell="E6" sqref="E6"/>
      <selection pane="bottomLeft" activeCell="E115" sqref="E115:E124"/>
    </sheetView>
  </sheetViews>
  <sheetFormatPr baseColWidth="10" defaultColWidth="9.140625" defaultRowHeight="10.5" outlineLevelRow="2" outlineLevelCol="1"/>
  <cols>
    <col min="1" max="1" width="9.140625" style="1" hidden="1" customWidth="1" outlineLevel="1"/>
    <col min="2" max="2" width="23.7109375" style="77" customWidth="1" collapsed="1"/>
    <col min="3" max="3" width="7.85546875" style="77" customWidth="1"/>
    <col min="4" max="4" width="69.85546875" style="78" customWidth="1"/>
    <col min="5" max="5" width="5.7109375" style="79" customWidth="1"/>
    <col min="6" max="6" width="7.5703125" style="80" bestFit="1" customWidth="1"/>
    <col min="7" max="8" width="7" style="80" bestFit="1" customWidth="1"/>
    <col min="9" max="9" width="9.140625" style="80" customWidth="1"/>
    <col min="10" max="10" width="0.42578125" style="79" customWidth="1"/>
    <col min="11" max="11" width="15.140625" style="80" customWidth="1"/>
    <col min="12" max="12" width="0.42578125" style="79" customWidth="1"/>
    <col min="13" max="13" width="15.140625" style="80" customWidth="1"/>
    <col min="14" max="14" width="0.42578125" style="81" customWidth="1"/>
    <col min="15" max="15" width="15.140625" style="80" customWidth="1"/>
    <col min="16" max="16384" width="9.140625" style="1"/>
  </cols>
  <sheetData>
    <row r="1" spans="1:15" s="87" customFormat="1" ht="11.25">
      <c r="B1" s="88"/>
      <c r="C1" s="88"/>
      <c r="D1" s="88"/>
      <c r="E1" s="88"/>
      <c r="F1" s="88"/>
      <c r="G1" s="90"/>
      <c r="H1" s="90"/>
      <c r="I1" s="90"/>
      <c r="J1" s="91"/>
      <c r="K1" s="216" t="str">
        <f>'Valeurs de point'!E6</f>
        <v>TM 1.08</v>
      </c>
      <c r="L1" s="217"/>
      <c r="M1" s="217"/>
      <c r="N1" s="217"/>
      <c r="O1" s="217"/>
    </row>
    <row r="2" spans="1:15" ht="11.25" thickBot="1">
      <c r="B2" s="24"/>
      <c r="C2" s="24"/>
      <c r="D2" s="24"/>
      <c r="E2" s="24"/>
      <c r="F2" s="24"/>
      <c r="G2" s="24"/>
      <c r="H2" s="24"/>
      <c r="I2" s="24"/>
      <c r="J2" s="25"/>
      <c r="K2" s="19" t="s">
        <v>1022</v>
      </c>
      <c r="L2" s="25"/>
      <c r="M2" s="22" t="s">
        <v>1021</v>
      </c>
      <c r="N2" s="52"/>
      <c r="O2" s="26" t="s">
        <v>1455</v>
      </c>
    </row>
    <row r="3" spans="1:15" ht="11.25" thickBot="1">
      <c r="B3" s="24"/>
      <c r="C3" s="24"/>
      <c r="D3" s="24"/>
      <c r="E3" s="24"/>
      <c r="F3" s="24"/>
      <c r="G3" s="24"/>
      <c r="H3" s="24"/>
      <c r="I3" s="23" t="s">
        <v>569</v>
      </c>
      <c r="J3" s="27"/>
      <c r="K3" s="20">
        <f>'Valeurs de point'!E3</f>
        <v>0.93</v>
      </c>
      <c r="L3" s="27"/>
      <c r="M3" s="20">
        <f>'Valeurs de point'!E4</f>
        <v>1</v>
      </c>
      <c r="N3" s="20"/>
      <c r="O3" s="86">
        <f>'Valeurs de point'!E5</f>
        <v>0.15</v>
      </c>
    </row>
    <row r="4" spans="1:15" ht="11.25" thickBot="1">
      <c r="A4" s="11"/>
      <c r="B4" s="29" t="s">
        <v>1020</v>
      </c>
      <c r="C4" s="29"/>
      <c r="D4" s="29" t="s">
        <v>1109</v>
      </c>
      <c r="E4" s="30"/>
      <c r="F4" s="31"/>
      <c r="G4" s="29"/>
      <c r="H4" s="29"/>
      <c r="I4" s="23"/>
      <c r="J4" s="28">
        <f>J630</f>
        <v>0</v>
      </c>
      <c r="K4" s="21">
        <f>K792</f>
        <v>0</v>
      </c>
      <c r="L4" s="32"/>
      <c r="M4" s="21">
        <f>M792</f>
        <v>0</v>
      </c>
      <c r="N4" s="21"/>
      <c r="O4" s="33">
        <f>O792</f>
        <v>0</v>
      </c>
    </row>
    <row r="5" spans="1:15" s="37" customFormat="1">
      <c r="A5" s="34" t="s">
        <v>570</v>
      </c>
      <c r="B5" s="53" t="s">
        <v>571</v>
      </c>
      <c r="C5" s="53" t="s">
        <v>572</v>
      </c>
      <c r="D5" s="53" t="s">
        <v>573</v>
      </c>
      <c r="E5" s="54" t="s">
        <v>1087</v>
      </c>
      <c r="F5" s="55" t="s">
        <v>1572</v>
      </c>
      <c r="G5" s="56" t="s">
        <v>575</v>
      </c>
      <c r="H5" s="56" t="s">
        <v>576</v>
      </c>
      <c r="I5" s="57" t="s">
        <v>577</v>
      </c>
      <c r="J5" s="82"/>
      <c r="K5" s="59" t="s">
        <v>578</v>
      </c>
      <c r="L5" s="82"/>
      <c r="M5" s="57" t="s">
        <v>578</v>
      </c>
      <c r="N5" s="58"/>
      <c r="O5" s="60" t="s">
        <v>578</v>
      </c>
    </row>
    <row r="6" spans="1:15" outlineLevel="2">
      <c r="A6" s="2" t="s">
        <v>1125</v>
      </c>
      <c r="B6" s="61" t="s">
        <v>1126</v>
      </c>
      <c r="C6" s="61" t="s">
        <v>1127</v>
      </c>
      <c r="D6" s="62" t="s">
        <v>1128</v>
      </c>
      <c r="E6" s="63">
        <v>0</v>
      </c>
      <c r="F6" s="64">
        <v>1</v>
      </c>
      <c r="G6" s="64">
        <v>0</v>
      </c>
      <c r="H6" s="64">
        <v>20.84</v>
      </c>
      <c r="I6" s="65">
        <f t="shared" ref="I6:I11" si="0">E6*F6*(G6+H6)</f>
        <v>0</v>
      </c>
      <c r="J6" s="83"/>
      <c r="K6" s="65">
        <f t="shared" ref="K6:K11" si="1">I6*$K$3</f>
        <v>0</v>
      </c>
      <c r="L6" s="83"/>
      <c r="M6" s="65">
        <f t="shared" ref="M6:M11" si="2">I6*$M$3</f>
        <v>0</v>
      </c>
      <c r="N6" s="66"/>
      <c r="O6" s="67">
        <f>M6+(M6*'Valeurs de point'!$E$5)</f>
        <v>0</v>
      </c>
    </row>
    <row r="7" spans="1:15" outlineLevel="2">
      <c r="A7" s="2" t="s">
        <v>1125</v>
      </c>
      <c r="B7" s="61" t="s">
        <v>1126</v>
      </c>
      <c r="C7" s="61" t="s">
        <v>1129</v>
      </c>
      <c r="D7" s="62" t="s">
        <v>1130</v>
      </c>
      <c r="E7" s="63">
        <v>0</v>
      </c>
      <c r="F7" s="64">
        <v>1</v>
      </c>
      <c r="G7" s="64">
        <v>5</v>
      </c>
      <c r="H7" s="64">
        <v>83.35</v>
      </c>
      <c r="I7" s="65">
        <f t="shared" si="0"/>
        <v>0</v>
      </c>
      <c r="J7" s="83"/>
      <c r="K7" s="65">
        <f t="shared" si="1"/>
        <v>0</v>
      </c>
      <c r="L7" s="83"/>
      <c r="M7" s="65">
        <f t="shared" si="2"/>
        <v>0</v>
      </c>
      <c r="N7" s="66"/>
      <c r="O7" s="67">
        <f>M7+(M7*'Valeurs de point'!$E$5)</f>
        <v>0</v>
      </c>
    </row>
    <row r="8" spans="1:15" outlineLevel="2">
      <c r="A8" s="2" t="s">
        <v>1125</v>
      </c>
      <c r="B8" s="61" t="s">
        <v>1126</v>
      </c>
      <c r="C8" s="61" t="s">
        <v>1131</v>
      </c>
      <c r="D8" s="62" t="s">
        <v>1761</v>
      </c>
      <c r="E8" s="63">
        <v>0</v>
      </c>
      <c r="F8" s="64">
        <v>1</v>
      </c>
      <c r="G8" s="64">
        <v>25</v>
      </c>
      <c r="H8" s="64">
        <v>166.7</v>
      </c>
      <c r="I8" s="65">
        <f t="shared" si="0"/>
        <v>0</v>
      </c>
      <c r="J8" s="83"/>
      <c r="K8" s="65">
        <f t="shared" si="1"/>
        <v>0</v>
      </c>
      <c r="L8" s="83"/>
      <c r="M8" s="65">
        <f t="shared" si="2"/>
        <v>0</v>
      </c>
      <c r="N8" s="66"/>
      <c r="O8" s="67">
        <f>M8+(M8*'Valeurs de point'!$E$5)</f>
        <v>0</v>
      </c>
    </row>
    <row r="9" spans="1:15" outlineLevel="2">
      <c r="A9" s="2" t="s">
        <v>1125</v>
      </c>
      <c r="B9" s="61" t="s">
        <v>1126</v>
      </c>
      <c r="C9" s="61" t="s">
        <v>1762</v>
      </c>
      <c r="D9" s="62" t="s">
        <v>1763</v>
      </c>
      <c r="E9" s="63">
        <v>0</v>
      </c>
      <c r="F9" s="64">
        <v>1</v>
      </c>
      <c r="G9" s="64">
        <v>2.5</v>
      </c>
      <c r="H9" s="64">
        <v>20.84</v>
      </c>
      <c r="I9" s="65">
        <f t="shared" si="0"/>
        <v>0</v>
      </c>
      <c r="J9" s="83"/>
      <c r="K9" s="65">
        <f t="shared" si="1"/>
        <v>0</v>
      </c>
      <c r="L9" s="83"/>
      <c r="M9" s="65">
        <f t="shared" si="2"/>
        <v>0</v>
      </c>
      <c r="N9" s="66"/>
      <c r="O9" s="67">
        <f>M9+(M9*'Valeurs de point'!$E$5)</f>
        <v>0</v>
      </c>
    </row>
    <row r="10" spans="1:15" outlineLevel="2">
      <c r="A10" s="2" t="s">
        <v>2205</v>
      </c>
      <c r="B10" s="61" t="s">
        <v>1126</v>
      </c>
      <c r="C10" s="61" t="s">
        <v>1457</v>
      </c>
      <c r="D10" s="62" t="s">
        <v>1458</v>
      </c>
      <c r="E10" s="63">
        <v>0</v>
      </c>
      <c r="F10" s="64">
        <v>1</v>
      </c>
      <c r="G10" s="64">
        <v>6.5</v>
      </c>
      <c r="H10" s="64">
        <v>54.18</v>
      </c>
      <c r="I10" s="65">
        <f t="shared" si="0"/>
        <v>0</v>
      </c>
      <c r="J10" s="83"/>
      <c r="K10" s="65">
        <f t="shared" si="1"/>
        <v>0</v>
      </c>
      <c r="L10" s="83"/>
      <c r="M10" s="65">
        <f t="shared" si="2"/>
        <v>0</v>
      </c>
      <c r="N10" s="66"/>
      <c r="O10" s="67">
        <f>M10+(M10*'Valeurs de point'!$E$5)</f>
        <v>0</v>
      </c>
    </row>
    <row r="11" spans="1:15" ht="11.25" outlineLevel="2" thickBot="1">
      <c r="A11" s="2" t="s">
        <v>1125</v>
      </c>
      <c r="B11" s="61" t="s">
        <v>1126</v>
      </c>
      <c r="C11" s="61" t="s">
        <v>1764</v>
      </c>
      <c r="D11" s="62" t="s">
        <v>1765</v>
      </c>
      <c r="E11" s="63">
        <v>0</v>
      </c>
      <c r="F11" s="64">
        <v>1</v>
      </c>
      <c r="G11" s="64">
        <v>6.62</v>
      </c>
      <c r="H11" s="64">
        <v>22.07</v>
      </c>
      <c r="I11" s="65">
        <f t="shared" si="0"/>
        <v>0</v>
      </c>
      <c r="J11" s="83"/>
      <c r="K11" s="65">
        <f t="shared" si="1"/>
        <v>0</v>
      </c>
      <c r="L11" s="83"/>
      <c r="M11" s="65">
        <f t="shared" si="2"/>
        <v>0</v>
      </c>
      <c r="N11" s="66"/>
      <c r="O11" s="67">
        <f>M11+(M11*'Valeurs de point'!$E$5)</f>
        <v>0</v>
      </c>
    </row>
    <row r="12" spans="1:15" ht="11.25" outlineLevel="1" thickBot="1">
      <c r="A12" s="11"/>
      <c r="B12" s="68" t="s">
        <v>1766</v>
      </c>
      <c r="C12" s="69"/>
      <c r="D12" s="70"/>
      <c r="E12" s="71"/>
      <c r="F12" s="72"/>
      <c r="G12" s="72"/>
      <c r="H12" s="72"/>
      <c r="I12" s="73">
        <f>SUBTOTAL(9,I6:I11)</f>
        <v>0</v>
      </c>
      <c r="J12" s="84"/>
      <c r="K12" s="73">
        <f>SUBTOTAL(9,K6:K11)</f>
        <v>0</v>
      </c>
      <c r="L12" s="84"/>
      <c r="M12" s="73">
        <f>SUBTOTAL(9,M6:M11)</f>
        <v>0</v>
      </c>
      <c r="N12" s="74"/>
      <c r="O12" s="75">
        <f>SUBTOTAL(9,O6:O11)</f>
        <v>0</v>
      </c>
    </row>
    <row r="13" spans="1:15" outlineLevel="2">
      <c r="A13" s="2" t="s">
        <v>1767</v>
      </c>
      <c r="B13" s="61" t="s">
        <v>1768</v>
      </c>
      <c r="C13" s="61" t="s">
        <v>1769</v>
      </c>
      <c r="D13" s="62" t="s">
        <v>1770</v>
      </c>
      <c r="E13" s="63">
        <v>0</v>
      </c>
      <c r="F13" s="64">
        <v>1</v>
      </c>
      <c r="G13" s="64">
        <v>6.62</v>
      </c>
      <c r="H13" s="64">
        <v>0</v>
      </c>
      <c r="I13" s="65">
        <f>E13*F13*(G13+H13)</f>
        <v>0</v>
      </c>
      <c r="J13" s="83"/>
      <c r="K13" s="65">
        <f>I13*$K$3</f>
        <v>0</v>
      </c>
      <c r="L13" s="83"/>
      <c r="M13" s="65">
        <f>I13*$M$3</f>
        <v>0</v>
      </c>
      <c r="N13" s="66"/>
      <c r="O13" s="67">
        <f>M13+(M13*'Valeurs de point'!$E$5)</f>
        <v>0</v>
      </c>
    </row>
    <row r="14" spans="1:15" ht="11.25" outlineLevel="2" thickBot="1">
      <c r="A14" s="2" t="s">
        <v>1767</v>
      </c>
      <c r="B14" s="61" t="s">
        <v>1768</v>
      </c>
      <c r="C14" s="61" t="s">
        <v>1771</v>
      </c>
      <c r="D14" s="62" t="s">
        <v>1134</v>
      </c>
      <c r="E14" s="63">
        <v>0</v>
      </c>
      <c r="F14" s="64">
        <v>1</v>
      </c>
      <c r="G14" s="64">
        <v>0</v>
      </c>
      <c r="H14" s="64">
        <v>22.51</v>
      </c>
      <c r="I14" s="65">
        <f>E14*F14*(G14+H14)</f>
        <v>0</v>
      </c>
      <c r="J14" s="83"/>
      <c r="K14" s="65">
        <f>I14*$K$3</f>
        <v>0</v>
      </c>
      <c r="L14" s="83"/>
      <c r="M14" s="65">
        <f>I14*$M$3</f>
        <v>0</v>
      </c>
      <c r="N14" s="66"/>
      <c r="O14" s="67">
        <f>M14+(M14*'Valeurs de point'!$E$5)</f>
        <v>0</v>
      </c>
    </row>
    <row r="15" spans="1:15" ht="11.25" outlineLevel="1" thickBot="1">
      <c r="A15" s="11"/>
      <c r="B15" s="68" t="s">
        <v>1135</v>
      </c>
      <c r="C15" s="69"/>
      <c r="D15" s="70"/>
      <c r="E15" s="71"/>
      <c r="F15" s="72"/>
      <c r="G15" s="72"/>
      <c r="H15" s="72"/>
      <c r="I15" s="73">
        <f>SUBTOTAL(9,I13:I14)</f>
        <v>0</v>
      </c>
      <c r="J15" s="84"/>
      <c r="K15" s="73">
        <f>SUBTOTAL(9,K13:K14)</f>
        <v>0</v>
      </c>
      <c r="L15" s="84"/>
      <c r="M15" s="73">
        <f>SUBTOTAL(9,M13:M14)</f>
        <v>0</v>
      </c>
      <c r="N15" s="74"/>
      <c r="O15" s="75">
        <f>SUBTOTAL(9,O13:O14)</f>
        <v>0</v>
      </c>
    </row>
    <row r="16" spans="1:15" outlineLevel="2">
      <c r="A16" s="2" t="s">
        <v>1136</v>
      </c>
      <c r="B16" s="61" t="s">
        <v>1137</v>
      </c>
      <c r="C16" s="61" t="s">
        <v>1138</v>
      </c>
      <c r="D16" s="62" t="s">
        <v>1139</v>
      </c>
      <c r="E16" s="63">
        <v>0</v>
      </c>
      <c r="F16" s="64">
        <v>1</v>
      </c>
      <c r="G16" s="64">
        <v>39.71</v>
      </c>
      <c r="H16" s="64">
        <v>22.51</v>
      </c>
      <c r="I16" s="65">
        <f>E16*F16*(G16+H16)</f>
        <v>0</v>
      </c>
      <c r="J16" s="83"/>
      <c r="K16" s="65">
        <f>I16*$K$3</f>
        <v>0</v>
      </c>
      <c r="L16" s="83"/>
      <c r="M16" s="65">
        <f>I16*$M$3</f>
        <v>0</v>
      </c>
      <c r="N16" s="66"/>
      <c r="O16" s="67">
        <f>M16+(M16*'Valeurs de point'!$E$5)</f>
        <v>0</v>
      </c>
    </row>
    <row r="17" spans="1:15" outlineLevel="2">
      <c r="A17" s="2" t="s">
        <v>1136</v>
      </c>
      <c r="B17" s="61" t="s">
        <v>1137</v>
      </c>
      <c r="C17" s="61" t="s">
        <v>1762</v>
      </c>
      <c r="D17" s="62" t="s">
        <v>1140</v>
      </c>
      <c r="E17" s="63">
        <v>0</v>
      </c>
      <c r="F17" s="64">
        <v>1</v>
      </c>
      <c r="G17" s="64">
        <v>2.5</v>
      </c>
      <c r="H17" s="64">
        <v>20.84</v>
      </c>
      <c r="I17" s="65">
        <f>E17*F17*(G17+H17)</f>
        <v>0</v>
      </c>
      <c r="J17" s="83"/>
      <c r="K17" s="65">
        <f>I17*$K$3</f>
        <v>0</v>
      </c>
      <c r="L17" s="83"/>
      <c r="M17" s="65">
        <f>I17*$M$3</f>
        <v>0</v>
      </c>
      <c r="N17" s="66"/>
      <c r="O17" s="67">
        <f>M17+(M17*'Valeurs de point'!$E$5)</f>
        <v>0</v>
      </c>
    </row>
    <row r="18" spans="1:15" outlineLevel="2">
      <c r="A18" s="2" t="s">
        <v>1136</v>
      </c>
      <c r="B18" s="61" t="s">
        <v>1137</v>
      </c>
      <c r="C18" s="61" t="s">
        <v>1141</v>
      </c>
      <c r="D18" s="62" t="s">
        <v>1142</v>
      </c>
      <c r="E18" s="63">
        <v>0</v>
      </c>
      <c r="F18" s="64">
        <v>1</v>
      </c>
      <c r="G18" s="64">
        <v>0</v>
      </c>
      <c r="H18" s="64">
        <v>11.26</v>
      </c>
      <c r="I18" s="65">
        <f>E18*F18*(G18+H18)</f>
        <v>0</v>
      </c>
      <c r="J18" s="83"/>
      <c r="K18" s="65">
        <f>I18*$K$3</f>
        <v>0</v>
      </c>
      <c r="L18" s="83"/>
      <c r="M18" s="65">
        <f>I18*$M$3</f>
        <v>0</v>
      </c>
      <c r="N18" s="66"/>
      <c r="O18" s="67">
        <f>M18+(M18*'Valeurs de point'!$E$5)</f>
        <v>0</v>
      </c>
    </row>
    <row r="19" spans="1:15" ht="11.25" outlineLevel="2" thickBot="1">
      <c r="A19" s="2" t="s">
        <v>1136</v>
      </c>
      <c r="B19" s="61" t="s">
        <v>1137</v>
      </c>
      <c r="C19" s="61" t="s">
        <v>1143</v>
      </c>
      <c r="D19" s="62" t="s">
        <v>1144</v>
      </c>
      <c r="E19" s="63">
        <v>0</v>
      </c>
      <c r="F19" s="64">
        <v>1</v>
      </c>
      <c r="G19" s="64">
        <v>0</v>
      </c>
      <c r="H19" s="64">
        <v>62.51</v>
      </c>
      <c r="I19" s="65">
        <f>E19*F19*(G19+H19)</f>
        <v>0</v>
      </c>
      <c r="J19" s="83"/>
      <c r="K19" s="65">
        <f>I19*$K$3</f>
        <v>0</v>
      </c>
      <c r="L19" s="83"/>
      <c r="M19" s="65">
        <f>I19*$M$3</f>
        <v>0</v>
      </c>
      <c r="N19" s="66"/>
      <c r="O19" s="67">
        <f>M19+(M19*'Valeurs de point'!$E$5)</f>
        <v>0</v>
      </c>
    </row>
    <row r="20" spans="1:15" ht="11.25" outlineLevel="1" thickBot="1">
      <c r="A20" s="11"/>
      <c r="B20" s="68" t="s">
        <v>1145</v>
      </c>
      <c r="C20" s="69"/>
      <c r="D20" s="70"/>
      <c r="E20" s="71"/>
      <c r="F20" s="72"/>
      <c r="G20" s="72"/>
      <c r="H20" s="72"/>
      <c r="I20" s="73">
        <f>SUBTOTAL(9,I16:I19)</f>
        <v>0</v>
      </c>
      <c r="J20" s="84"/>
      <c r="K20" s="73">
        <f>SUBTOTAL(9,K16:K19)</f>
        <v>0</v>
      </c>
      <c r="L20" s="84"/>
      <c r="M20" s="73">
        <f>SUBTOTAL(9,M16:M19)</f>
        <v>0</v>
      </c>
      <c r="N20" s="74"/>
      <c r="O20" s="75">
        <f>SUBTOTAL(9,O16:O19)</f>
        <v>0</v>
      </c>
    </row>
    <row r="21" spans="1:15" outlineLevel="2">
      <c r="A21" s="2" t="s">
        <v>1146</v>
      </c>
      <c r="B21" s="61" t="s">
        <v>1147</v>
      </c>
      <c r="C21" s="61" t="s">
        <v>1138</v>
      </c>
      <c r="D21" s="62" t="s">
        <v>1139</v>
      </c>
      <c r="E21" s="63">
        <v>0</v>
      </c>
      <c r="F21" s="64">
        <v>1</v>
      </c>
      <c r="G21" s="64">
        <v>39.71</v>
      </c>
      <c r="H21" s="64">
        <v>22.51</v>
      </c>
      <c r="I21" s="65">
        <f t="shared" ref="I21:I26" si="3">E21*F21*(G21+H21)</f>
        <v>0</v>
      </c>
      <c r="J21" s="83"/>
      <c r="K21" s="65">
        <f t="shared" ref="K21:K26" si="4">I21*$K$3</f>
        <v>0</v>
      </c>
      <c r="L21" s="83"/>
      <c r="M21" s="65">
        <f t="shared" ref="M21:M26" si="5">I21*$M$3</f>
        <v>0</v>
      </c>
      <c r="N21" s="66"/>
      <c r="O21" s="67">
        <f>M21+(M21*'Valeurs de point'!$E$5)</f>
        <v>0</v>
      </c>
    </row>
    <row r="22" spans="1:15" outlineLevel="2">
      <c r="A22" s="2" t="s">
        <v>1146</v>
      </c>
      <c r="B22" s="61" t="s">
        <v>1147</v>
      </c>
      <c r="C22" s="61" t="s">
        <v>1148</v>
      </c>
      <c r="D22" s="62" t="s">
        <v>1149</v>
      </c>
      <c r="E22" s="63">
        <v>0</v>
      </c>
      <c r="F22" s="64">
        <v>1</v>
      </c>
      <c r="G22" s="64">
        <v>19.86</v>
      </c>
      <c r="H22" s="64">
        <v>20.260000000000002</v>
      </c>
      <c r="I22" s="65">
        <f t="shared" si="3"/>
        <v>0</v>
      </c>
      <c r="J22" s="83"/>
      <c r="K22" s="65">
        <f t="shared" si="4"/>
        <v>0</v>
      </c>
      <c r="L22" s="83"/>
      <c r="M22" s="65">
        <f t="shared" si="5"/>
        <v>0</v>
      </c>
      <c r="N22" s="66"/>
      <c r="O22" s="67">
        <f>M22+(M22*'Valeurs de point'!$E$5)</f>
        <v>0</v>
      </c>
    </row>
    <row r="23" spans="1:15" outlineLevel="2">
      <c r="A23" s="2" t="s">
        <v>1146</v>
      </c>
      <c r="B23" s="61" t="s">
        <v>1147</v>
      </c>
      <c r="C23" s="61" t="s">
        <v>1150</v>
      </c>
      <c r="D23" s="62" t="s">
        <v>1151</v>
      </c>
      <c r="E23" s="63">
        <v>0</v>
      </c>
      <c r="F23" s="64">
        <v>1</v>
      </c>
      <c r="G23" s="64">
        <v>0</v>
      </c>
      <c r="H23" s="64">
        <v>145.58000000000001</v>
      </c>
      <c r="I23" s="65">
        <f t="shared" si="3"/>
        <v>0</v>
      </c>
      <c r="J23" s="83"/>
      <c r="K23" s="65">
        <f t="shared" si="4"/>
        <v>0</v>
      </c>
      <c r="L23" s="83"/>
      <c r="M23" s="65">
        <f t="shared" si="5"/>
        <v>0</v>
      </c>
      <c r="N23" s="66"/>
      <c r="O23" s="67">
        <f>M23+(M23*'Valeurs de point'!$E$5)</f>
        <v>0</v>
      </c>
    </row>
    <row r="24" spans="1:15" outlineLevel="2">
      <c r="A24" s="2" t="s">
        <v>1146</v>
      </c>
      <c r="B24" s="61" t="s">
        <v>1147</v>
      </c>
      <c r="C24" s="61" t="s">
        <v>1769</v>
      </c>
      <c r="D24" s="62" t="s">
        <v>1770</v>
      </c>
      <c r="E24" s="63">
        <v>0</v>
      </c>
      <c r="F24" s="64">
        <v>1</v>
      </c>
      <c r="G24" s="64">
        <v>6.62</v>
      </c>
      <c r="H24" s="64">
        <v>0</v>
      </c>
      <c r="I24" s="65">
        <f t="shared" si="3"/>
        <v>0</v>
      </c>
      <c r="J24" s="83"/>
      <c r="K24" s="65">
        <f t="shared" si="4"/>
        <v>0</v>
      </c>
      <c r="L24" s="83"/>
      <c r="M24" s="65">
        <f t="shared" si="5"/>
        <v>0</v>
      </c>
      <c r="N24" s="66"/>
      <c r="O24" s="67">
        <f>M24+(M24*'Valeurs de point'!$E$5)</f>
        <v>0</v>
      </c>
    </row>
    <row r="25" spans="1:15" ht="21" outlineLevel="2">
      <c r="A25" s="2" t="s">
        <v>1146</v>
      </c>
      <c r="B25" s="61" t="s">
        <v>1147</v>
      </c>
      <c r="C25" s="61" t="s">
        <v>1152</v>
      </c>
      <c r="D25" s="62" t="s">
        <v>1153</v>
      </c>
      <c r="E25" s="63">
        <v>0</v>
      </c>
      <c r="F25" s="64">
        <v>1</v>
      </c>
      <c r="G25" s="64">
        <v>0</v>
      </c>
      <c r="H25" s="64">
        <v>434.58</v>
      </c>
      <c r="I25" s="65">
        <f t="shared" si="3"/>
        <v>0</v>
      </c>
      <c r="J25" s="83"/>
      <c r="K25" s="65">
        <f t="shared" si="4"/>
        <v>0</v>
      </c>
      <c r="L25" s="83"/>
      <c r="M25" s="65">
        <f t="shared" si="5"/>
        <v>0</v>
      </c>
      <c r="N25" s="66"/>
      <c r="O25" s="67">
        <f>M25+(M25*'Valeurs de point'!$E$5)</f>
        <v>0</v>
      </c>
    </row>
    <row r="26" spans="1:15" ht="11.25" outlineLevel="2" thickBot="1">
      <c r="A26" s="2" t="s">
        <v>1146</v>
      </c>
      <c r="B26" s="61" t="s">
        <v>1147</v>
      </c>
      <c r="C26" s="61" t="s">
        <v>1141</v>
      </c>
      <c r="D26" s="62" t="s">
        <v>1142</v>
      </c>
      <c r="E26" s="63">
        <v>0</v>
      </c>
      <c r="F26" s="64">
        <v>1</v>
      </c>
      <c r="G26" s="64">
        <v>0</v>
      </c>
      <c r="H26" s="64">
        <v>11.26</v>
      </c>
      <c r="I26" s="65">
        <f t="shared" si="3"/>
        <v>0</v>
      </c>
      <c r="J26" s="83"/>
      <c r="K26" s="65">
        <f t="shared" si="4"/>
        <v>0</v>
      </c>
      <c r="L26" s="83"/>
      <c r="M26" s="65">
        <f t="shared" si="5"/>
        <v>0</v>
      </c>
      <c r="N26" s="66"/>
      <c r="O26" s="67">
        <f>M26+(M26*'Valeurs de point'!$E$5)</f>
        <v>0</v>
      </c>
    </row>
    <row r="27" spans="1:15" ht="11.25" outlineLevel="1" thickBot="1">
      <c r="A27" s="11"/>
      <c r="B27" s="68" t="s">
        <v>1154</v>
      </c>
      <c r="C27" s="69"/>
      <c r="D27" s="70"/>
      <c r="E27" s="71"/>
      <c r="F27" s="72"/>
      <c r="G27" s="72"/>
      <c r="H27" s="72"/>
      <c r="I27" s="73">
        <f>SUBTOTAL(9,I21:I26)</f>
        <v>0</v>
      </c>
      <c r="J27" s="84"/>
      <c r="K27" s="73">
        <f>SUBTOTAL(9,K21:K26)</f>
        <v>0</v>
      </c>
      <c r="L27" s="84"/>
      <c r="M27" s="73">
        <f>SUBTOTAL(9,M21:M26)</f>
        <v>0</v>
      </c>
      <c r="N27" s="74"/>
      <c r="O27" s="75">
        <f>SUBTOTAL(9,O21:O26)</f>
        <v>0</v>
      </c>
    </row>
    <row r="28" spans="1:15" outlineLevel="2">
      <c r="A28" s="2" t="s">
        <v>1155</v>
      </c>
      <c r="B28" s="61" t="s">
        <v>1156</v>
      </c>
      <c r="C28" s="61" t="s">
        <v>1138</v>
      </c>
      <c r="D28" s="62" t="s">
        <v>1139</v>
      </c>
      <c r="E28" s="63">
        <v>0</v>
      </c>
      <c r="F28" s="64">
        <v>1</v>
      </c>
      <c r="G28" s="64">
        <v>39.71</v>
      </c>
      <c r="H28" s="64">
        <v>22.51</v>
      </c>
      <c r="I28" s="65">
        <f>E28*F28*(G28+H28)</f>
        <v>0</v>
      </c>
      <c r="J28" s="83"/>
      <c r="K28" s="65">
        <f>I28*$K$3</f>
        <v>0</v>
      </c>
      <c r="L28" s="83"/>
      <c r="M28" s="65">
        <f>I28*$M$3</f>
        <v>0</v>
      </c>
      <c r="N28" s="66"/>
      <c r="O28" s="67">
        <f>M28+(M28*'Valeurs de point'!$E$5)</f>
        <v>0</v>
      </c>
    </row>
    <row r="29" spans="1:15" outlineLevel="2">
      <c r="A29" s="2" t="s">
        <v>1155</v>
      </c>
      <c r="B29" s="61" t="s">
        <v>1156</v>
      </c>
      <c r="C29" s="61" t="s">
        <v>1769</v>
      </c>
      <c r="D29" s="62" t="s">
        <v>1770</v>
      </c>
      <c r="E29" s="63">
        <v>0</v>
      </c>
      <c r="F29" s="64">
        <v>1</v>
      </c>
      <c r="G29" s="64">
        <v>6.62</v>
      </c>
      <c r="H29" s="64">
        <v>0</v>
      </c>
      <c r="I29" s="65">
        <f>E29*F29*(G29+H29)</f>
        <v>0</v>
      </c>
      <c r="J29" s="83"/>
      <c r="K29" s="65">
        <f>I29*$K$3</f>
        <v>0</v>
      </c>
      <c r="L29" s="83"/>
      <c r="M29" s="65">
        <f>I29*$M$3</f>
        <v>0</v>
      </c>
      <c r="N29" s="66"/>
      <c r="O29" s="67">
        <f>M29+(M29*'Valeurs de point'!$E$5)</f>
        <v>0</v>
      </c>
    </row>
    <row r="30" spans="1:15" outlineLevel="2">
      <c r="A30" s="2" t="s">
        <v>1155</v>
      </c>
      <c r="B30" s="61" t="s">
        <v>1156</v>
      </c>
      <c r="C30" s="61" t="s">
        <v>1771</v>
      </c>
      <c r="D30" s="62" t="s">
        <v>1134</v>
      </c>
      <c r="E30" s="63">
        <v>0</v>
      </c>
      <c r="F30" s="64">
        <v>1</v>
      </c>
      <c r="G30" s="64">
        <v>0</v>
      </c>
      <c r="H30" s="64">
        <v>22.51</v>
      </c>
      <c r="I30" s="65">
        <f>E30*F30*(G30+H30)</f>
        <v>0</v>
      </c>
      <c r="J30" s="83"/>
      <c r="K30" s="65">
        <f>I30*$K$3</f>
        <v>0</v>
      </c>
      <c r="L30" s="83"/>
      <c r="M30" s="65">
        <f>I30*$M$3</f>
        <v>0</v>
      </c>
      <c r="N30" s="66"/>
      <c r="O30" s="67">
        <f>M30+(M30*'Valeurs de point'!$E$5)</f>
        <v>0</v>
      </c>
    </row>
    <row r="31" spans="1:15" outlineLevel="2">
      <c r="A31" s="2" t="s">
        <v>1155</v>
      </c>
      <c r="B31" s="61" t="s">
        <v>1156</v>
      </c>
      <c r="C31" s="61" t="s">
        <v>1157</v>
      </c>
      <c r="D31" s="62" t="s">
        <v>1158</v>
      </c>
      <c r="E31" s="63">
        <v>0</v>
      </c>
      <c r="F31" s="64">
        <v>1</v>
      </c>
      <c r="G31" s="64">
        <v>0</v>
      </c>
      <c r="H31" s="64">
        <v>10.86</v>
      </c>
      <c r="I31" s="65">
        <f>E31*F31*(G31+H31)</f>
        <v>0</v>
      </c>
      <c r="J31" s="83"/>
      <c r="K31" s="65">
        <f>I31*$K$3</f>
        <v>0</v>
      </c>
      <c r="L31" s="83"/>
      <c r="M31" s="65">
        <f>I31*$M$3</f>
        <v>0</v>
      </c>
      <c r="N31" s="66"/>
      <c r="O31" s="67">
        <f>M31+(M31*'Valeurs de point'!$E$5)</f>
        <v>0</v>
      </c>
    </row>
    <row r="32" spans="1:15" ht="11.25" outlineLevel="2" thickBot="1">
      <c r="A32" s="2" t="s">
        <v>1155</v>
      </c>
      <c r="B32" s="61" t="s">
        <v>1156</v>
      </c>
      <c r="C32" s="61" t="s">
        <v>1141</v>
      </c>
      <c r="D32" s="62" t="s">
        <v>1142</v>
      </c>
      <c r="E32" s="63">
        <v>0</v>
      </c>
      <c r="F32" s="64">
        <v>1</v>
      </c>
      <c r="G32" s="64">
        <v>0</v>
      </c>
      <c r="H32" s="64">
        <v>11.26</v>
      </c>
      <c r="I32" s="65">
        <f>E32*F32*(G32+H32)</f>
        <v>0</v>
      </c>
      <c r="J32" s="83"/>
      <c r="K32" s="65">
        <f>I32*$K$3</f>
        <v>0</v>
      </c>
      <c r="L32" s="83"/>
      <c r="M32" s="65">
        <f>I32*$M$3</f>
        <v>0</v>
      </c>
      <c r="N32" s="66"/>
      <c r="O32" s="67">
        <f>M32+(M32*'Valeurs de point'!$E$5)</f>
        <v>0</v>
      </c>
    </row>
    <row r="33" spans="1:15" ht="11.25" outlineLevel="1" thickBot="1">
      <c r="A33" s="11"/>
      <c r="B33" s="68" t="s">
        <v>2159</v>
      </c>
      <c r="C33" s="69"/>
      <c r="D33" s="70"/>
      <c r="E33" s="71"/>
      <c r="F33" s="72"/>
      <c r="G33" s="72"/>
      <c r="H33" s="72"/>
      <c r="I33" s="73">
        <f>SUBTOTAL(9,I28:I32)</f>
        <v>0</v>
      </c>
      <c r="J33" s="84"/>
      <c r="K33" s="73">
        <f>SUBTOTAL(9,K28:K32)</f>
        <v>0</v>
      </c>
      <c r="L33" s="84"/>
      <c r="M33" s="73">
        <f>SUBTOTAL(9,M28:M32)</f>
        <v>0</v>
      </c>
      <c r="N33" s="74"/>
      <c r="O33" s="73">
        <f>SUBTOTAL(9,O28:O32)</f>
        <v>0</v>
      </c>
    </row>
    <row r="34" spans="1:15" outlineLevel="2">
      <c r="A34" s="2" t="s">
        <v>2160</v>
      </c>
      <c r="B34" s="61" t="s">
        <v>2161</v>
      </c>
      <c r="C34" s="61" t="s">
        <v>1138</v>
      </c>
      <c r="D34" s="62" t="s">
        <v>1139</v>
      </c>
      <c r="E34" s="63">
        <v>0</v>
      </c>
      <c r="F34" s="64">
        <v>1</v>
      </c>
      <c r="G34" s="64">
        <v>39.71</v>
      </c>
      <c r="H34" s="64">
        <v>22.51</v>
      </c>
      <c r="I34" s="65">
        <f>E34*F34*(G34+H34)</f>
        <v>0</v>
      </c>
      <c r="J34" s="83"/>
      <c r="K34" s="65">
        <f>I34*$K$3</f>
        <v>0</v>
      </c>
      <c r="L34" s="83"/>
      <c r="M34" s="65">
        <f>I34*$M$3</f>
        <v>0</v>
      </c>
      <c r="N34" s="66"/>
      <c r="O34" s="67">
        <f>M34+(M34*'Valeurs de point'!$E$5)</f>
        <v>0</v>
      </c>
    </row>
    <row r="35" spans="1:15" outlineLevel="2">
      <c r="A35" s="2" t="s">
        <v>2160</v>
      </c>
      <c r="B35" s="61" t="s">
        <v>2161</v>
      </c>
      <c r="C35" s="61" t="s">
        <v>1148</v>
      </c>
      <c r="D35" s="62" t="s">
        <v>1149</v>
      </c>
      <c r="E35" s="63">
        <v>0</v>
      </c>
      <c r="F35" s="64">
        <v>1</v>
      </c>
      <c r="G35" s="64">
        <v>19.86</v>
      </c>
      <c r="H35" s="64">
        <v>20.260000000000002</v>
      </c>
      <c r="I35" s="65">
        <f>E35*F35*(G35+H35)</f>
        <v>0</v>
      </c>
      <c r="J35" s="83"/>
      <c r="K35" s="65">
        <f>I35*$K$3</f>
        <v>0</v>
      </c>
      <c r="L35" s="83"/>
      <c r="M35" s="65">
        <f>I35*$M$3</f>
        <v>0</v>
      </c>
      <c r="N35" s="66"/>
      <c r="O35" s="67">
        <f>M35+(M35*'Valeurs de point'!$E$5)</f>
        <v>0</v>
      </c>
    </row>
    <row r="36" spans="1:15" outlineLevel="2">
      <c r="A36" s="2" t="s">
        <v>2160</v>
      </c>
      <c r="B36" s="61" t="s">
        <v>2161</v>
      </c>
      <c r="C36" s="61" t="s">
        <v>2162</v>
      </c>
      <c r="D36" s="62" t="s">
        <v>458</v>
      </c>
      <c r="E36" s="63">
        <v>0</v>
      </c>
      <c r="F36" s="64">
        <v>1</v>
      </c>
      <c r="G36" s="64">
        <v>0</v>
      </c>
      <c r="H36" s="64">
        <v>15.21</v>
      </c>
      <c r="I36" s="65">
        <f>E36*F36*(G36+H36)</f>
        <v>0</v>
      </c>
      <c r="J36" s="83"/>
      <c r="K36" s="65">
        <f>I36*$K$3</f>
        <v>0</v>
      </c>
      <c r="L36" s="83"/>
      <c r="M36" s="65">
        <f>I36*$M$3</f>
        <v>0</v>
      </c>
      <c r="N36" s="66"/>
      <c r="O36" s="67">
        <f>M36+(M36*'Valeurs de point'!$E$5)</f>
        <v>0</v>
      </c>
    </row>
    <row r="37" spans="1:15" ht="11.25" outlineLevel="2" thickBot="1">
      <c r="A37" s="2" t="s">
        <v>2160</v>
      </c>
      <c r="B37" s="61" t="s">
        <v>2161</v>
      </c>
      <c r="C37" s="61" t="s">
        <v>1141</v>
      </c>
      <c r="D37" s="62" t="s">
        <v>1142</v>
      </c>
      <c r="E37" s="63">
        <v>0</v>
      </c>
      <c r="F37" s="64">
        <v>1</v>
      </c>
      <c r="G37" s="64">
        <v>0</v>
      </c>
      <c r="H37" s="64">
        <v>11.26</v>
      </c>
      <c r="I37" s="65">
        <f>E37*F37*(G37+H37)</f>
        <v>0</v>
      </c>
      <c r="J37" s="83"/>
      <c r="K37" s="65">
        <f>I37*$K$3</f>
        <v>0</v>
      </c>
      <c r="L37" s="83"/>
      <c r="M37" s="65">
        <f>I37*$M$3</f>
        <v>0</v>
      </c>
      <c r="N37" s="66"/>
      <c r="O37" s="67">
        <f>M37+(M37*'Valeurs de point'!$E$5)</f>
        <v>0</v>
      </c>
    </row>
    <row r="38" spans="1:15" ht="11.25" outlineLevel="1" thickBot="1">
      <c r="A38" s="11"/>
      <c r="B38" s="68" t="s">
        <v>459</v>
      </c>
      <c r="C38" s="69"/>
      <c r="D38" s="70"/>
      <c r="E38" s="71"/>
      <c r="F38" s="72"/>
      <c r="G38" s="72"/>
      <c r="H38" s="72"/>
      <c r="I38" s="73">
        <f>SUBTOTAL(9,I34:I37)</f>
        <v>0</v>
      </c>
      <c r="J38" s="84"/>
      <c r="K38" s="73">
        <f>SUBTOTAL(9,K34:K37)</f>
        <v>0</v>
      </c>
      <c r="L38" s="84"/>
      <c r="M38" s="73">
        <f>SUBTOTAL(9,M34:M37)</f>
        <v>0</v>
      </c>
      <c r="N38" s="74"/>
      <c r="O38" s="75">
        <f>SUBTOTAL(9,O34:O37)</f>
        <v>0</v>
      </c>
    </row>
    <row r="39" spans="1:15" outlineLevel="2">
      <c r="A39" s="2" t="s">
        <v>460</v>
      </c>
      <c r="B39" s="61" t="s">
        <v>461</v>
      </c>
      <c r="C39" s="61" t="s">
        <v>1138</v>
      </c>
      <c r="D39" s="62" t="s">
        <v>1139</v>
      </c>
      <c r="E39" s="63">
        <v>0</v>
      </c>
      <c r="F39" s="64">
        <v>1</v>
      </c>
      <c r="G39" s="64">
        <v>39.71</v>
      </c>
      <c r="H39" s="64">
        <v>22.51</v>
      </c>
      <c r="I39" s="65">
        <f t="shared" ref="I39:I45" si="6">E39*F39*(G39+H39)</f>
        <v>0</v>
      </c>
      <c r="J39" s="83"/>
      <c r="K39" s="65">
        <f t="shared" ref="K39:K45" si="7">I39*$K$3</f>
        <v>0</v>
      </c>
      <c r="L39" s="83"/>
      <c r="M39" s="65">
        <f t="shared" ref="M39:M45" si="8">I39*$M$3</f>
        <v>0</v>
      </c>
      <c r="N39" s="66"/>
      <c r="O39" s="67">
        <f>M39+(M39*'Valeurs de point'!$E$5)</f>
        <v>0</v>
      </c>
    </row>
    <row r="40" spans="1:15" outlineLevel="2">
      <c r="A40" s="2" t="s">
        <v>460</v>
      </c>
      <c r="B40" s="61" t="s">
        <v>461</v>
      </c>
      <c r="C40" s="61" t="s">
        <v>1762</v>
      </c>
      <c r="D40" s="62" t="s">
        <v>1140</v>
      </c>
      <c r="E40" s="63">
        <v>0</v>
      </c>
      <c r="F40" s="64">
        <v>1</v>
      </c>
      <c r="G40" s="64">
        <v>2.5</v>
      </c>
      <c r="H40" s="64">
        <v>20.84</v>
      </c>
      <c r="I40" s="65">
        <f t="shared" si="6"/>
        <v>0</v>
      </c>
      <c r="J40" s="83"/>
      <c r="K40" s="65">
        <f t="shared" si="7"/>
        <v>0</v>
      </c>
      <c r="L40" s="83"/>
      <c r="M40" s="65">
        <f t="shared" si="8"/>
        <v>0</v>
      </c>
      <c r="N40" s="66"/>
      <c r="O40" s="67">
        <f>M40+(M40*'Valeurs de point'!$E$5)</f>
        <v>0</v>
      </c>
    </row>
    <row r="41" spans="1:15" outlineLevel="2">
      <c r="A41" s="2" t="s">
        <v>460</v>
      </c>
      <c r="B41" s="61" t="s">
        <v>461</v>
      </c>
      <c r="C41" s="61" t="s">
        <v>1131</v>
      </c>
      <c r="D41" s="62" t="s">
        <v>462</v>
      </c>
      <c r="E41" s="63">
        <v>0</v>
      </c>
      <c r="F41" s="64">
        <v>1</v>
      </c>
      <c r="G41" s="64">
        <v>25</v>
      </c>
      <c r="H41" s="64">
        <v>166.7</v>
      </c>
      <c r="I41" s="65">
        <f t="shared" si="6"/>
        <v>0</v>
      </c>
      <c r="J41" s="83"/>
      <c r="K41" s="65">
        <f t="shared" si="7"/>
        <v>0</v>
      </c>
      <c r="L41" s="83"/>
      <c r="M41" s="65">
        <f t="shared" si="8"/>
        <v>0</v>
      </c>
      <c r="N41" s="66"/>
      <c r="O41" s="67">
        <f>M41+(M41*'Valeurs de point'!$E$5)</f>
        <v>0</v>
      </c>
    </row>
    <row r="42" spans="1:15" outlineLevel="2">
      <c r="A42" s="2" t="s">
        <v>460</v>
      </c>
      <c r="B42" s="61" t="s">
        <v>461</v>
      </c>
      <c r="C42" s="61" t="s">
        <v>1769</v>
      </c>
      <c r="D42" s="62" t="s">
        <v>1770</v>
      </c>
      <c r="E42" s="63">
        <v>0</v>
      </c>
      <c r="F42" s="64">
        <v>1</v>
      </c>
      <c r="G42" s="64">
        <v>6.62</v>
      </c>
      <c r="H42" s="64">
        <v>0</v>
      </c>
      <c r="I42" s="65">
        <f t="shared" si="6"/>
        <v>0</v>
      </c>
      <c r="J42" s="83"/>
      <c r="K42" s="65">
        <f t="shared" si="7"/>
        <v>0</v>
      </c>
      <c r="L42" s="83"/>
      <c r="M42" s="65">
        <f t="shared" si="8"/>
        <v>0</v>
      </c>
      <c r="N42" s="66"/>
      <c r="O42" s="67">
        <f>M42+(M42*'Valeurs de point'!$E$5)</f>
        <v>0</v>
      </c>
    </row>
    <row r="43" spans="1:15" outlineLevel="2">
      <c r="A43" s="2" t="s">
        <v>460</v>
      </c>
      <c r="B43" s="61" t="s">
        <v>461</v>
      </c>
      <c r="C43" s="61" t="s">
        <v>1157</v>
      </c>
      <c r="D43" s="62" t="s">
        <v>1158</v>
      </c>
      <c r="E43" s="63">
        <v>0</v>
      </c>
      <c r="F43" s="64">
        <v>1</v>
      </c>
      <c r="G43" s="64">
        <v>0</v>
      </c>
      <c r="H43" s="64">
        <v>10.86</v>
      </c>
      <c r="I43" s="65">
        <f t="shared" si="6"/>
        <v>0</v>
      </c>
      <c r="J43" s="83"/>
      <c r="K43" s="65">
        <f t="shared" si="7"/>
        <v>0</v>
      </c>
      <c r="L43" s="83"/>
      <c r="M43" s="65">
        <f t="shared" si="8"/>
        <v>0</v>
      </c>
      <c r="N43" s="66"/>
      <c r="O43" s="67">
        <f>M43+(M43*'Valeurs de point'!$E$5)</f>
        <v>0</v>
      </c>
    </row>
    <row r="44" spans="1:15" outlineLevel="2">
      <c r="A44" s="2" t="s">
        <v>460</v>
      </c>
      <c r="B44" s="61" t="s">
        <v>461</v>
      </c>
      <c r="C44" s="61" t="s">
        <v>1141</v>
      </c>
      <c r="D44" s="62" t="s">
        <v>1142</v>
      </c>
      <c r="E44" s="63">
        <v>0</v>
      </c>
      <c r="F44" s="64">
        <v>1</v>
      </c>
      <c r="G44" s="64">
        <v>0</v>
      </c>
      <c r="H44" s="64">
        <v>11.26</v>
      </c>
      <c r="I44" s="65">
        <f t="shared" si="6"/>
        <v>0</v>
      </c>
      <c r="J44" s="83"/>
      <c r="K44" s="65">
        <f t="shared" si="7"/>
        <v>0</v>
      </c>
      <c r="L44" s="83"/>
      <c r="M44" s="65">
        <f t="shared" si="8"/>
        <v>0</v>
      </c>
      <c r="N44" s="66"/>
      <c r="O44" s="67">
        <f>M44+(M44*'Valeurs de point'!$E$5)</f>
        <v>0</v>
      </c>
    </row>
    <row r="45" spans="1:15" ht="11.25" outlineLevel="2" thickBot="1">
      <c r="A45" s="2" t="s">
        <v>460</v>
      </c>
      <c r="B45" s="61" t="s">
        <v>461</v>
      </c>
      <c r="C45" s="61" t="s">
        <v>1143</v>
      </c>
      <c r="D45" s="62" t="s">
        <v>1144</v>
      </c>
      <c r="E45" s="63">
        <v>0</v>
      </c>
      <c r="F45" s="64">
        <v>1</v>
      </c>
      <c r="G45" s="64">
        <v>0</v>
      </c>
      <c r="H45" s="64">
        <v>62.51</v>
      </c>
      <c r="I45" s="65">
        <f t="shared" si="6"/>
        <v>0</v>
      </c>
      <c r="J45" s="83"/>
      <c r="K45" s="65">
        <f t="shared" si="7"/>
        <v>0</v>
      </c>
      <c r="L45" s="83"/>
      <c r="M45" s="65">
        <f t="shared" si="8"/>
        <v>0</v>
      </c>
      <c r="N45" s="66"/>
      <c r="O45" s="67">
        <f>M45+(M45*'Valeurs de point'!$E$5)</f>
        <v>0</v>
      </c>
    </row>
    <row r="46" spans="1:15" ht="11.25" outlineLevel="1" thickBot="1">
      <c r="A46" s="11"/>
      <c r="B46" s="68" t="s">
        <v>463</v>
      </c>
      <c r="C46" s="69"/>
      <c r="D46" s="70"/>
      <c r="E46" s="71"/>
      <c r="F46" s="72"/>
      <c r="G46" s="72"/>
      <c r="H46" s="72"/>
      <c r="I46" s="73">
        <f>SUBTOTAL(9,I39:I45)</f>
        <v>0</v>
      </c>
      <c r="J46" s="84"/>
      <c r="K46" s="73">
        <f>SUBTOTAL(9,K39:K45)</f>
        <v>0</v>
      </c>
      <c r="L46" s="84"/>
      <c r="M46" s="73">
        <f>SUBTOTAL(9,M39:M45)</f>
        <v>0</v>
      </c>
      <c r="N46" s="74"/>
      <c r="O46" s="75">
        <f>SUBTOTAL(9,O39:O45)</f>
        <v>0</v>
      </c>
    </row>
    <row r="47" spans="1:15" outlineLevel="2">
      <c r="A47" s="2" t="s">
        <v>464</v>
      </c>
      <c r="B47" s="61" t="s">
        <v>465</v>
      </c>
      <c r="C47" s="61" t="s">
        <v>1138</v>
      </c>
      <c r="D47" s="62" t="s">
        <v>1139</v>
      </c>
      <c r="E47" s="63">
        <v>0</v>
      </c>
      <c r="F47" s="64">
        <v>1</v>
      </c>
      <c r="G47" s="64">
        <v>39.71</v>
      </c>
      <c r="H47" s="64">
        <v>22.51</v>
      </c>
      <c r="I47" s="65">
        <f>E47*F47*(G47+H47)</f>
        <v>0</v>
      </c>
      <c r="J47" s="83"/>
      <c r="K47" s="65">
        <f>I47*$K$3</f>
        <v>0</v>
      </c>
      <c r="L47" s="83"/>
      <c r="M47" s="65">
        <f>I47*$M$3</f>
        <v>0</v>
      </c>
      <c r="N47" s="66"/>
      <c r="O47" s="67">
        <f>M47+(M47*'Valeurs de point'!$E$5)</f>
        <v>0</v>
      </c>
    </row>
    <row r="48" spans="1:15" outlineLevel="2">
      <c r="A48" s="2" t="s">
        <v>464</v>
      </c>
      <c r="B48" s="61" t="s">
        <v>465</v>
      </c>
      <c r="C48" s="61" t="s">
        <v>1148</v>
      </c>
      <c r="D48" s="62" t="s">
        <v>1149</v>
      </c>
      <c r="E48" s="63">
        <v>0</v>
      </c>
      <c r="F48" s="64">
        <v>1</v>
      </c>
      <c r="G48" s="64">
        <v>19.86</v>
      </c>
      <c r="H48" s="64">
        <v>20.260000000000002</v>
      </c>
      <c r="I48" s="65">
        <f>E48*F48*(G48+H48)</f>
        <v>0</v>
      </c>
      <c r="J48" s="83"/>
      <c r="K48" s="65">
        <f>I48*$K$3</f>
        <v>0</v>
      </c>
      <c r="L48" s="83"/>
      <c r="M48" s="65">
        <f>I48*$M$3</f>
        <v>0</v>
      </c>
      <c r="N48" s="66"/>
      <c r="O48" s="67">
        <f>M48+(M48*'Valeurs de point'!$E$5)</f>
        <v>0</v>
      </c>
    </row>
    <row r="49" spans="1:15" outlineLevel="2">
      <c r="A49" s="2" t="s">
        <v>464</v>
      </c>
      <c r="B49" s="61" t="s">
        <v>465</v>
      </c>
      <c r="C49" s="61" t="s">
        <v>466</v>
      </c>
      <c r="D49" s="62" t="s">
        <v>467</v>
      </c>
      <c r="E49" s="63">
        <v>0</v>
      </c>
      <c r="F49" s="64">
        <v>1</v>
      </c>
      <c r="G49" s="64">
        <v>0</v>
      </c>
      <c r="H49" s="64">
        <v>23.9</v>
      </c>
      <c r="I49" s="65">
        <f>E49*F49*(G49+H49)</f>
        <v>0</v>
      </c>
      <c r="J49" s="83"/>
      <c r="K49" s="65">
        <f>I49*$K$3</f>
        <v>0</v>
      </c>
      <c r="L49" s="83"/>
      <c r="M49" s="65">
        <f>I49*$M$3</f>
        <v>0</v>
      </c>
      <c r="N49" s="66"/>
      <c r="O49" s="67">
        <f>M49+(M49*'Valeurs de point'!$E$5)</f>
        <v>0</v>
      </c>
    </row>
    <row r="50" spans="1:15" ht="11.25" outlineLevel="2" thickBot="1">
      <c r="A50" s="2" t="s">
        <v>464</v>
      </c>
      <c r="B50" s="61" t="s">
        <v>465</v>
      </c>
      <c r="C50" s="61" t="s">
        <v>1141</v>
      </c>
      <c r="D50" s="62" t="s">
        <v>1142</v>
      </c>
      <c r="E50" s="63">
        <v>0</v>
      </c>
      <c r="F50" s="64">
        <v>1</v>
      </c>
      <c r="G50" s="64">
        <v>0</v>
      </c>
      <c r="H50" s="64">
        <v>11.26</v>
      </c>
      <c r="I50" s="65">
        <f>E50*F50*(G50+H50)</f>
        <v>0</v>
      </c>
      <c r="J50" s="83"/>
      <c r="K50" s="65">
        <f>I50*$K$3</f>
        <v>0</v>
      </c>
      <c r="L50" s="83"/>
      <c r="M50" s="65">
        <f>I50*$M$3</f>
        <v>0</v>
      </c>
      <c r="N50" s="66"/>
      <c r="O50" s="67">
        <f>M50+(M50*'Valeurs de point'!$E$5)</f>
        <v>0</v>
      </c>
    </row>
    <row r="51" spans="1:15" ht="11.25" outlineLevel="1" thickBot="1">
      <c r="A51" s="11"/>
      <c r="B51" s="68" t="s">
        <v>468</v>
      </c>
      <c r="C51" s="69"/>
      <c r="D51" s="70"/>
      <c r="E51" s="71"/>
      <c r="F51" s="72"/>
      <c r="G51" s="72"/>
      <c r="H51" s="72"/>
      <c r="I51" s="73">
        <f>SUBTOTAL(9,I47:I50)</f>
        <v>0</v>
      </c>
      <c r="J51" s="84"/>
      <c r="K51" s="73">
        <f>SUBTOTAL(9,K47:K50)</f>
        <v>0</v>
      </c>
      <c r="L51" s="84"/>
      <c r="M51" s="73">
        <f>SUBTOTAL(9,M47:M50)</f>
        <v>0</v>
      </c>
      <c r="N51" s="74"/>
      <c r="O51" s="75">
        <f>SUBTOTAL(9,O47:O50)</f>
        <v>0</v>
      </c>
    </row>
    <row r="52" spans="1:15" outlineLevel="2">
      <c r="A52" s="2" t="s">
        <v>469</v>
      </c>
      <c r="B52" s="61" t="s">
        <v>470</v>
      </c>
      <c r="C52" s="61" t="s">
        <v>1138</v>
      </c>
      <c r="D52" s="62" t="s">
        <v>1139</v>
      </c>
      <c r="E52" s="63">
        <v>0</v>
      </c>
      <c r="F52" s="64">
        <v>1</v>
      </c>
      <c r="G52" s="64">
        <v>39.71</v>
      </c>
      <c r="H52" s="64">
        <v>22.51</v>
      </c>
      <c r="I52" s="65">
        <f>E52*F52*(G52+H52)</f>
        <v>0</v>
      </c>
      <c r="J52" s="83"/>
      <c r="K52" s="65">
        <f>I52*$K$3</f>
        <v>0</v>
      </c>
      <c r="L52" s="83"/>
      <c r="M52" s="65">
        <f>I52*$M$3</f>
        <v>0</v>
      </c>
      <c r="N52" s="66"/>
      <c r="O52" s="67">
        <f>M52+(M52*'Valeurs de point'!$E$5)</f>
        <v>0</v>
      </c>
    </row>
    <row r="53" spans="1:15" outlineLevel="2">
      <c r="A53" s="2" t="s">
        <v>469</v>
      </c>
      <c r="B53" s="61" t="s">
        <v>470</v>
      </c>
      <c r="C53" s="61" t="s">
        <v>1762</v>
      </c>
      <c r="D53" s="62" t="s">
        <v>1140</v>
      </c>
      <c r="E53" s="63">
        <v>0</v>
      </c>
      <c r="F53" s="64">
        <v>1</v>
      </c>
      <c r="G53" s="64">
        <v>2.5</v>
      </c>
      <c r="H53" s="64">
        <v>20.84</v>
      </c>
      <c r="I53" s="65">
        <f>E53*F53*(G53+H53)</f>
        <v>0</v>
      </c>
      <c r="J53" s="83"/>
      <c r="K53" s="65">
        <f>I53*$K$3</f>
        <v>0</v>
      </c>
      <c r="L53" s="83"/>
      <c r="M53" s="65">
        <f>I53*$M$3</f>
        <v>0</v>
      </c>
      <c r="N53" s="66"/>
      <c r="O53" s="67">
        <f>M53+(M53*'Valeurs de point'!$E$5)</f>
        <v>0</v>
      </c>
    </row>
    <row r="54" spans="1:15" outlineLevel="2">
      <c r="A54" s="2" t="s">
        <v>469</v>
      </c>
      <c r="B54" s="61" t="s">
        <v>470</v>
      </c>
      <c r="C54" s="61" t="s">
        <v>1131</v>
      </c>
      <c r="D54" s="62" t="s">
        <v>462</v>
      </c>
      <c r="E54" s="63">
        <v>0</v>
      </c>
      <c r="F54" s="64">
        <v>1</v>
      </c>
      <c r="G54" s="64">
        <v>25</v>
      </c>
      <c r="H54" s="64">
        <v>166.7</v>
      </c>
      <c r="I54" s="65">
        <f>E54*F54*(G54+H54)</f>
        <v>0</v>
      </c>
      <c r="J54" s="83"/>
      <c r="K54" s="65">
        <f>I54*$K$3</f>
        <v>0</v>
      </c>
      <c r="L54" s="83"/>
      <c r="M54" s="65">
        <f>I54*$M$3</f>
        <v>0</v>
      </c>
      <c r="N54" s="66"/>
      <c r="O54" s="67">
        <f>M54+(M54*'Valeurs de point'!$E$5)</f>
        <v>0</v>
      </c>
    </row>
    <row r="55" spans="1:15" outlineLevel="2">
      <c r="A55" s="2" t="s">
        <v>469</v>
      </c>
      <c r="B55" s="61" t="s">
        <v>470</v>
      </c>
      <c r="C55" s="61" t="s">
        <v>1141</v>
      </c>
      <c r="D55" s="62" t="s">
        <v>1142</v>
      </c>
      <c r="E55" s="63">
        <v>0</v>
      </c>
      <c r="F55" s="64">
        <v>1</v>
      </c>
      <c r="G55" s="64">
        <v>0</v>
      </c>
      <c r="H55" s="64">
        <v>11.26</v>
      </c>
      <c r="I55" s="65">
        <f>E55*F55*(G55+H55)</f>
        <v>0</v>
      </c>
      <c r="J55" s="83"/>
      <c r="K55" s="65">
        <f>I55*$K$3</f>
        <v>0</v>
      </c>
      <c r="L55" s="83"/>
      <c r="M55" s="65">
        <f>I55*$M$3</f>
        <v>0</v>
      </c>
      <c r="N55" s="66"/>
      <c r="O55" s="67">
        <f>M55+(M55*'Valeurs de point'!$E$5)</f>
        <v>0</v>
      </c>
    </row>
    <row r="56" spans="1:15" ht="11.25" outlineLevel="2" thickBot="1">
      <c r="A56" s="2" t="s">
        <v>469</v>
      </c>
      <c r="B56" s="61" t="s">
        <v>470</v>
      </c>
      <c r="C56" s="61" t="s">
        <v>1143</v>
      </c>
      <c r="D56" s="62" t="s">
        <v>1144</v>
      </c>
      <c r="E56" s="63">
        <v>0</v>
      </c>
      <c r="F56" s="64">
        <v>1</v>
      </c>
      <c r="G56" s="64">
        <v>0</v>
      </c>
      <c r="H56" s="64">
        <v>62.51</v>
      </c>
      <c r="I56" s="65">
        <f>E56*F56*(G56+H56)</f>
        <v>0</v>
      </c>
      <c r="J56" s="83"/>
      <c r="K56" s="65">
        <f>I56*$K$3</f>
        <v>0</v>
      </c>
      <c r="L56" s="83"/>
      <c r="M56" s="65">
        <f>I56*$M$3</f>
        <v>0</v>
      </c>
      <c r="N56" s="66"/>
      <c r="O56" s="67">
        <f>M56+(M56*'Valeurs de point'!$E$5)</f>
        <v>0</v>
      </c>
    </row>
    <row r="57" spans="1:15" ht="11.25" outlineLevel="1" thickBot="1">
      <c r="A57" s="11"/>
      <c r="B57" s="68" t="s">
        <v>471</v>
      </c>
      <c r="C57" s="69"/>
      <c r="D57" s="70"/>
      <c r="E57" s="71"/>
      <c r="F57" s="72"/>
      <c r="G57" s="72"/>
      <c r="H57" s="72"/>
      <c r="I57" s="73">
        <f>SUBTOTAL(9,I52:I56)</f>
        <v>0</v>
      </c>
      <c r="J57" s="84"/>
      <c r="K57" s="73">
        <f>SUBTOTAL(9,K52:K56)</f>
        <v>0</v>
      </c>
      <c r="L57" s="84"/>
      <c r="M57" s="73">
        <f>SUBTOTAL(9,M52:M56)</f>
        <v>0</v>
      </c>
      <c r="N57" s="74"/>
      <c r="O57" s="75">
        <f>SUBTOTAL(9,O52:O56)</f>
        <v>0</v>
      </c>
    </row>
    <row r="58" spans="1:15" outlineLevel="2">
      <c r="A58" s="2" t="s">
        <v>472</v>
      </c>
      <c r="B58" s="61" t="s">
        <v>473</v>
      </c>
      <c r="C58" s="61" t="s">
        <v>474</v>
      </c>
      <c r="D58" s="62" t="s">
        <v>475</v>
      </c>
      <c r="E58" s="63">
        <v>0</v>
      </c>
      <c r="F58" s="64">
        <v>1</v>
      </c>
      <c r="G58" s="64">
        <v>9.57</v>
      </c>
      <c r="H58" s="64">
        <v>8.19</v>
      </c>
      <c r="I58" s="65">
        <f>E58*F58*(G58+H58)</f>
        <v>0</v>
      </c>
      <c r="J58" s="83"/>
      <c r="K58" s="65">
        <f>I58*$K$3</f>
        <v>0</v>
      </c>
      <c r="L58" s="83"/>
      <c r="M58" s="65">
        <f>I58*$M$3</f>
        <v>0</v>
      </c>
      <c r="N58" s="66"/>
      <c r="O58" s="67">
        <f>M58+(M58*'Valeurs de point'!$E$5)</f>
        <v>0</v>
      </c>
    </row>
    <row r="59" spans="1:15" outlineLevel="2">
      <c r="A59" s="2" t="s">
        <v>472</v>
      </c>
      <c r="B59" s="61" t="s">
        <v>473</v>
      </c>
      <c r="C59" s="61" t="s">
        <v>476</v>
      </c>
      <c r="D59" s="62" t="s">
        <v>477</v>
      </c>
      <c r="E59" s="63">
        <v>0</v>
      </c>
      <c r="F59" s="64">
        <v>1</v>
      </c>
      <c r="G59" s="64">
        <v>9.57</v>
      </c>
      <c r="H59" s="64">
        <v>8.19</v>
      </c>
      <c r="I59" s="65">
        <f>E59*F59*(G59+H59)</f>
        <v>0</v>
      </c>
      <c r="J59" s="83"/>
      <c r="K59" s="65">
        <f>I59*$K$3</f>
        <v>0</v>
      </c>
      <c r="L59" s="83"/>
      <c r="M59" s="65">
        <f>I59*$M$3</f>
        <v>0</v>
      </c>
      <c r="N59" s="66"/>
      <c r="O59" s="67">
        <f>M59+(M59*'Valeurs de point'!$E$5)</f>
        <v>0</v>
      </c>
    </row>
    <row r="60" spans="1:15" ht="11.25" outlineLevel="2" thickBot="1">
      <c r="A60" s="2" t="s">
        <v>472</v>
      </c>
      <c r="B60" s="61" t="s">
        <v>473</v>
      </c>
      <c r="C60" s="61" t="s">
        <v>478</v>
      </c>
      <c r="D60" s="62" t="s">
        <v>1675</v>
      </c>
      <c r="E60" s="63">
        <v>0</v>
      </c>
      <c r="F60" s="64">
        <v>1</v>
      </c>
      <c r="G60" s="64">
        <v>4.78</v>
      </c>
      <c r="H60" s="64">
        <v>4.0999999999999996</v>
      </c>
      <c r="I60" s="65">
        <f>E60*F60*(G60+H60)</f>
        <v>0</v>
      </c>
      <c r="J60" s="83"/>
      <c r="K60" s="65">
        <f>I60*$K$3</f>
        <v>0</v>
      </c>
      <c r="L60" s="83"/>
      <c r="M60" s="65">
        <f>I60*$M$3</f>
        <v>0</v>
      </c>
      <c r="N60" s="66"/>
      <c r="O60" s="67">
        <f>M60+(M60*'Valeurs de point'!$E$5)</f>
        <v>0</v>
      </c>
    </row>
    <row r="61" spans="1:15" ht="11.25" outlineLevel="1" thickBot="1">
      <c r="A61" s="11"/>
      <c r="B61" s="68" t="s">
        <v>1676</v>
      </c>
      <c r="C61" s="69"/>
      <c r="D61" s="70"/>
      <c r="E61" s="71"/>
      <c r="F61" s="72"/>
      <c r="G61" s="72"/>
      <c r="H61" s="72"/>
      <c r="I61" s="73">
        <f>SUBTOTAL(9,I58:I60)</f>
        <v>0</v>
      </c>
      <c r="J61" s="84"/>
      <c r="K61" s="73">
        <f>SUBTOTAL(9,K58:K60)</f>
        <v>0</v>
      </c>
      <c r="L61" s="84"/>
      <c r="M61" s="73">
        <f>SUBTOTAL(9,M58:M60)</f>
        <v>0</v>
      </c>
      <c r="N61" s="74"/>
      <c r="O61" s="75">
        <f>SUBTOTAL(9,O58:O60)</f>
        <v>0</v>
      </c>
    </row>
    <row r="62" spans="1:15" outlineLevel="2">
      <c r="A62" s="2" t="s">
        <v>1677</v>
      </c>
      <c r="B62" s="61" t="s">
        <v>1678</v>
      </c>
      <c r="C62" s="61" t="s">
        <v>1138</v>
      </c>
      <c r="D62" s="62" t="s">
        <v>1139</v>
      </c>
      <c r="E62" s="63">
        <v>0</v>
      </c>
      <c r="F62" s="64">
        <v>1</v>
      </c>
      <c r="G62" s="64">
        <v>39.71</v>
      </c>
      <c r="H62" s="64">
        <v>22.51</v>
      </c>
      <c r="I62" s="65">
        <f t="shared" ref="I62:I68" si="9">E62*F62*(G62+H62)</f>
        <v>0</v>
      </c>
      <c r="J62" s="83"/>
      <c r="K62" s="65">
        <f t="shared" ref="K62:K68" si="10">I62*$K$3</f>
        <v>0</v>
      </c>
      <c r="L62" s="83"/>
      <c r="M62" s="65">
        <f t="shared" ref="M62:M68" si="11">I62*$M$3</f>
        <v>0</v>
      </c>
      <c r="N62" s="66"/>
      <c r="O62" s="67">
        <f>M62+(M62*'Valeurs de point'!$E$5)</f>
        <v>0</v>
      </c>
    </row>
    <row r="63" spans="1:15" outlineLevel="2">
      <c r="A63" s="2" t="s">
        <v>1677</v>
      </c>
      <c r="B63" s="61" t="s">
        <v>1678</v>
      </c>
      <c r="C63" s="61" t="s">
        <v>1148</v>
      </c>
      <c r="D63" s="62" t="s">
        <v>1149</v>
      </c>
      <c r="E63" s="63">
        <v>0</v>
      </c>
      <c r="F63" s="64">
        <v>1</v>
      </c>
      <c r="G63" s="64">
        <v>19.86</v>
      </c>
      <c r="H63" s="64">
        <v>20.260000000000002</v>
      </c>
      <c r="I63" s="65">
        <f t="shared" si="9"/>
        <v>0</v>
      </c>
      <c r="J63" s="83"/>
      <c r="K63" s="65">
        <f t="shared" si="10"/>
        <v>0</v>
      </c>
      <c r="L63" s="83"/>
      <c r="M63" s="65">
        <f t="shared" si="11"/>
        <v>0</v>
      </c>
      <c r="N63" s="66"/>
      <c r="O63" s="67">
        <f>M63+(M63*'Valeurs de point'!$E$5)</f>
        <v>0</v>
      </c>
    </row>
    <row r="64" spans="1:15" outlineLevel="2">
      <c r="A64" s="2" t="s">
        <v>1677</v>
      </c>
      <c r="B64" s="61" t="s">
        <v>1678</v>
      </c>
      <c r="C64" s="61" t="s">
        <v>466</v>
      </c>
      <c r="D64" s="62" t="s">
        <v>467</v>
      </c>
      <c r="E64" s="63">
        <v>0</v>
      </c>
      <c r="F64" s="64">
        <v>1</v>
      </c>
      <c r="G64" s="64">
        <v>0</v>
      </c>
      <c r="H64" s="64">
        <v>23.9</v>
      </c>
      <c r="I64" s="65">
        <f t="shared" si="9"/>
        <v>0</v>
      </c>
      <c r="J64" s="83"/>
      <c r="K64" s="65">
        <f t="shared" si="10"/>
        <v>0</v>
      </c>
      <c r="L64" s="83"/>
      <c r="M64" s="65">
        <f t="shared" si="11"/>
        <v>0</v>
      </c>
      <c r="N64" s="66"/>
      <c r="O64" s="67">
        <f>M64+(M64*'Valeurs de point'!$E$5)</f>
        <v>0</v>
      </c>
    </row>
    <row r="65" spans="1:15" outlineLevel="2">
      <c r="A65" s="2" t="s">
        <v>1677</v>
      </c>
      <c r="B65" s="61" t="s">
        <v>1678</v>
      </c>
      <c r="C65" s="61" t="s">
        <v>1769</v>
      </c>
      <c r="D65" s="62" t="s">
        <v>1770</v>
      </c>
      <c r="E65" s="63">
        <v>0</v>
      </c>
      <c r="F65" s="64">
        <v>1</v>
      </c>
      <c r="G65" s="64">
        <v>6.62</v>
      </c>
      <c r="H65" s="64">
        <v>0</v>
      </c>
      <c r="I65" s="65">
        <f t="shared" si="9"/>
        <v>0</v>
      </c>
      <c r="J65" s="83"/>
      <c r="K65" s="65">
        <f t="shared" si="10"/>
        <v>0</v>
      </c>
      <c r="L65" s="83"/>
      <c r="M65" s="65">
        <f t="shared" si="11"/>
        <v>0</v>
      </c>
      <c r="N65" s="66"/>
      <c r="O65" s="67">
        <f>M65+(M65*'Valeurs de point'!$E$5)</f>
        <v>0</v>
      </c>
    </row>
    <row r="66" spans="1:15" outlineLevel="2">
      <c r="A66" s="2" t="s">
        <v>1677</v>
      </c>
      <c r="B66" s="61" t="s">
        <v>1678</v>
      </c>
      <c r="C66" s="61" t="s">
        <v>1771</v>
      </c>
      <c r="D66" s="62" t="s">
        <v>1134</v>
      </c>
      <c r="E66" s="63">
        <v>0</v>
      </c>
      <c r="F66" s="64">
        <v>15</v>
      </c>
      <c r="G66" s="64">
        <v>0</v>
      </c>
      <c r="H66" s="64">
        <v>22.51</v>
      </c>
      <c r="I66" s="65">
        <f t="shared" si="9"/>
        <v>0</v>
      </c>
      <c r="J66" s="83"/>
      <c r="K66" s="65">
        <f t="shared" si="10"/>
        <v>0</v>
      </c>
      <c r="L66" s="83"/>
      <c r="M66" s="65">
        <f t="shared" si="11"/>
        <v>0</v>
      </c>
      <c r="N66" s="66"/>
      <c r="O66" s="67">
        <f>M66+(M66*'Valeurs de point'!$E$5)</f>
        <v>0</v>
      </c>
    </row>
    <row r="67" spans="1:15" outlineLevel="2">
      <c r="A67" s="2" t="s">
        <v>1677</v>
      </c>
      <c r="B67" s="61" t="s">
        <v>1678</v>
      </c>
      <c r="C67" s="61" t="s">
        <v>1141</v>
      </c>
      <c r="D67" s="62" t="s">
        <v>1142</v>
      </c>
      <c r="E67" s="63">
        <v>0</v>
      </c>
      <c r="F67" s="64">
        <v>1</v>
      </c>
      <c r="G67" s="64">
        <v>0</v>
      </c>
      <c r="H67" s="64">
        <v>11.26</v>
      </c>
      <c r="I67" s="65">
        <f t="shared" si="9"/>
        <v>0</v>
      </c>
      <c r="J67" s="83"/>
      <c r="K67" s="65">
        <f t="shared" si="10"/>
        <v>0</v>
      </c>
      <c r="L67" s="83"/>
      <c r="M67" s="65">
        <f t="shared" si="11"/>
        <v>0</v>
      </c>
      <c r="N67" s="66"/>
      <c r="O67" s="67">
        <f>M67+(M67*'Valeurs de point'!$E$5)</f>
        <v>0</v>
      </c>
    </row>
    <row r="68" spans="1:15" ht="11.25" outlineLevel="2" thickBot="1">
      <c r="A68" s="2" t="s">
        <v>1677</v>
      </c>
      <c r="B68" s="61" t="s">
        <v>1678</v>
      </c>
      <c r="C68" s="61" t="s">
        <v>1143</v>
      </c>
      <c r="D68" s="62" t="s">
        <v>1144</v>
      </c>
      <c r="E68" s="63">
        <v>0</v>
      </c>
      <c r="F68" s="64">
        <v>1</v>
      </c>
      <c r="G68" s="64">
        <v>0</v>
      </c>
      <c r="H68" s="64">
        <v>62.51</v>
      </c>
      <c r="I68" s="65">
        <f t="shared" si="9"/>
        <v>0</v>
      </c>
      <c r="J68" s="83"/>
      <c r="K68" s="65">
        <f t="shared" si="10"/>
        <v>0</v>
      </c>
      <c r="L68" s="83"/>
      <c r="M68" s="65">
        <f t="shared" si="11"/>
        <v>0</v>
      </c>
      <c r="N68" s="66"/>
      <c r="O68" s="67">
        <f>M68+(M68*'Valeurs de point'!$E$5)</f>
        <v>0</v>
      </c>
    </row>
    <row r="69" spans="1:15" ht="11.25" outlineLevel="1" thickBot="1">
      <c r="A69" s="11"/>
      <c r="B69" s="68" t="s">
        <v>1679</v>
      </c>
      <c r="C69" s="69"/>
      <c r="D69" s="70"/>
      <c r="E69" s="71"/>
      <c r="F69" s="72"/>
      <c r="G69" s="72"/>
      <c r="H69" s="72"/>
      <c r="I69" s="73">
        <f>SUBTOTAL(9,I62:I68)</f>
        <v>0</v>
      </c>
      <c r="J69" s="84"/>
      <c r="K69" s="73">
        <f>SUBTOTAL(9,K62:K68)</f>
        <v>0</v>
      </c>
      <c r="L69" s="84"/>
      <c r="M69" s="73">
        <f>SUBTOTAL(9,M62:M68)</f>
        <v>0</v>
      </c>
      <c r="N69" s="74"/>
      <c r="O69" s="75">
        <f>SUBTOTAL(9,O62:O68)</f>
        <v>0</v>
      </c>
    </row>
    <row r="70" spans="1:15" outlineLevel="2">
      <c r="A70" s="2" t="s">
        <v>1680</v>
      </c>
      <c r="B70" s="61" t="s">
        <v>1681</v>
      </c>
      <c r="C70" s="61" t="s">
        <v>1138</v>
      </c>
      <c r="D70" s="62" t="s">
        <v>1139</v>
      </c>
      <c r="E70" s="63">
        <v>0</v>
      </c>
      <c r="F70" s="64">
        <v>1</v>
      </c>
      <c r="G70" s="64">
        <v>39.71</v>
      </c>
      <c r="H70" s="64">
        <v>22.51</v>
      </c>
      <c r="I70" s="65">
        <f>E70*F70*(G70+H70)</f>
        <v>0</v>
      </c>
      <c r="J70" s="83"/>
      <c r="K70" s="65">
        <f>I70*$K$3</f>
        <v>0</v>
      </c>
      <c r="L70" s="83"/>
      <c r="M70" s="65">
        <f>I70*$M$3</f>
        <v>0</v>
      </c>
      <c r="N70" s="66"/>
      <c r="O70" s="67">
        <f>M70+(M70*'Valeurs de point'!$E$5)</f>
        <v>0</v>
      </c>
    </row>
    <row r="71" spans="1:15" outlineLevel="2">
      <c r="A71" s="2" t="s">
        <v>1680</v>
      </c>
      <c r="B71" s="61" t="s">
        <v>1681</v>
      </c>
      <c r="C71" s="61" t="s">
        <v>1762</v>
      </c>
      <c r="D71" s="62" t="s">
        <v>1140</v>
      </c>
      <c r="E71" s="63">
        <v>0</v>
      </c>
      <c r="F71" s="64">
        <v>1</v>
      </c>
      <c r="G71" s="64">
        <v>2.5</v>
      </c>
      <c r="H71" s="64">
        <v>20.84</v>
      </c>
      <c r="I71" s="65">
        <f>E71*F71*(G71+H71)</f>
        <v>0</v>
      </c>
      <c r="J71" s="83"/>
      <c r="K71" s="65">
        <f>I71*$K$3</f>
        <v>0</v>
      </c>
      <c r="L71" s="83"/>
      <c r="M71" s="65">
        <f>I71*$M$3</f>
        <v>0</v>
      </c>
      <c r="N71" s="66"/>
      <c r="O71" s="67">
        <f>M71+(M71*'Valeurs de point'!$E$5)</f>
        <v>0</v>
      </c>
    </row>
    <row r="72" spans="1:15" outlineLevel="2">
      <c r="A72" s="2" t="s">
        <v>1680</v>
      </c>
      <c r="B72" s="61" t="s">
        <v>1681</v>
      </c>
      <c r="C72" s="61" t="s">
        <v>1129</v>
      </c>
      <c r="D72" s="62" t="s">
        <v>1682</v>
      </c>
      <c r="E72" s="63">
        <v>0</v>
      </c>
      <c r="F72" s="64">
        <v>2</v>
      </c>
      <c r="G72" s="64">
        <v>5</v>
      </c>
      <c r="H72" s="64">
        <v>83.35</v>
      </c>
      <c r="I72" s="65">
        <f>E72*F72*(G72+H72)</f>
        <v>0</v>
      </c>
      <c r="J72" s="83"/>
      <c r="K72" s="65">
        <f>I72*$K$3</f>
        <v>0</v>
      </c>
      <c r="L72" s="83"/>
      <c r="M72" s="65">
        <f>I72*$M$3</f>
        <v>0</v>
      </c>
      <c r="N72" s="66"/>
      <c r="O72" s="67">
        <f>M72+(M72*'Valeurs de point'!$E$5)</f>
        <v>0</v>
      </c>
    </row>
    <row r="73" spans="1:15" outlineLevel="2">
      <c r="A73" s="2" t="s">
        <v>1680</v>
      </c>
      <c r="B73" s="61" t="s">
        <v>1681</v>
      </c>
      <c r="C73" s="61" t="s">
        <v>1141</v>
      </c>
      <c r="D73" s="62" t="s">
        <v>1142</v>
      </c>
      <c r="E73" s="63">
        <v>0</v>
      </c>
      <c r="F73" s="64">
        <v>1</v>
      </c>
      <c r="G73" s="64">
        <v>0</v>
      </c>
      <c r="H73" s="64">
        <v>11.26</v>
      </c>
      <c r="I73" s="65">
        <f>E73*F73*(G73+H73)</f>
        <v>0</v>
      </c>
      <c r="J73" s="83"/>
      <c r="K73" s="65">
        <f>I73*$K$3</f>
        <v>0</v>
      </c>
      <c r="L73" s="83"/>
      <c r="M73" s="65">
        <f>I73*$M$3</f>
        <v>0</v>
      </c>
      <c r="N73" s="66"/>
      <c r="O73" s="67">
        <f>M73+(M73*'Valeurs de point'!$E$5)</f>
        <v>0</v>
      </c>
    </row>
    <row r="74" spans="1:15" ht="11.25" outlineLevel="2" thickBot="1">
      <c r="A74" s="2" t="s">
        <v>1680</v>
      </c>
      <c r="B74" s="61" t="s">
        <v>1681</v>
      </c>
      <c r="C74" s="61" t="s">
        <v>1143</v>
      </c>
      <c r="D74" s="62" t="s">
        <v>1144</v>
      </c>
      <c r="E74" s="63">
        <v>0</v>
      </c>
      <c r="F74" s="64">
        <v>1</v>
      </c>
      <c r="G74" s="64">
        <v>0</v>
      </c>
      <c r="H74" s="64">
        <v>62.51</v>
      </c>
      <c r="I74" s="65">
        <f>E74*F74*(G74+H74)</f>
        <v>0</v>
      </c>
      <c r="J74" s="83"/>
      <c r="K74" s="65">
        <f>I74*$K$3</f>
        <v>0</v>
      </c>
      <c r="L74" s="83"/>
      <c r="M74" s="65">
        <f>I74*$M$3</f>
        <v>0</v>
      </c>
      <c r="N74" s="66"/>
      <c r="O74" s="67">
        <f>M74+(M74*'Valeurs de point'!$E$5)</f>
        <v>0</v>
      </c>
    </row>
    <row r="75" spans="1:15" ht="11.25" outlineLevel="1" thickBot="1">
      <c r="A75" s="11"/>
      <c r="B75" s="68" t="s">
        <v>1683</v>
      </c>
      <c r="C75" s="69"/>
      <c r="D75" s="70"/>
      <c r="E75" s="71"/>
      <c r="F75" s="72"/>
      <c r="G75" s="72"/>
      <c r="H75" s="72"/>
      <c r="I75" s="73">
        <f>SUBTOTAL(9,I70:I74)</f>
        <v>0</v>
      </c>
      <c r="J75" s="84"/>
      <c r="K75" s="73">
        <f>SUBTOTAL(9,K70:K74)</f>
        <v>0</v>
      </c>
      <c r="L75" s="84"/>
      <c r="M75" s="73">
        <f>SUBTOTAL(9,M70:M74)</f>
        <v>0</v>
      </c>
      <c r="N75" s="74"/>
      <c r="O75" s="75">
        <f>SUBTOTAL(9,O70:O74)</f>
        <v>0</v>
      </c>
    </row>
    <row r="76" spans="1:15" outlineLevel="2">
      <c r="A76" s="2" t="s">
        <v>1684</v>
      </c>
      <c r="B76" s="61" t="s">
        <v>1685</v>
      </c>
      <c r="C76" s="61" t="s">
        <v>1138</v>
      </c>
      <c r="D76" s="62" t="s">
        <v>1139</v>
      </c>
      <c r="E76" s="63">
        <v>0</v>
      </c>
      <c r="F76" s="64">
        <v>1</v>
      </c>
      <c r="G76" s="64">
        <v>39.71</v>
      </c>
      <c r="H76" s="64">
        <v>22.51</v>
      </c>
      <c r="I76" s="65">
        <f t="shared" ref="I76:I82" si="12">E76*F76*(G76+H76)</f>
        <v>0</v>
      </c>
      <c r="J76" s="83"/>
      <c r="K76" s="65">
        <f t="shared" ref="K76:K82" si="13">I76*$K$3</f>
        <v>0</v>
      </c>
      <c r="L76" s="83"/>
      <c r="M76" s="65">
        <f t="shared" ref="M76:M82" si="14">I76*$M$3</f>
        <v>0</v>
      </c>
      <c r="N76" s="66"/>
      <c r="O76" s="67">
        <f>M76+(M76*'Valeurs de point'!$E$5)</f>
        <v>0</v>
      </c>
    </row>
    <row r="77" spans="1:15" outlineLevel="2">
      <c r="A77" s="2" t="s">
        <v>1684</v>
      </c>
      <c r="B77" s="61" t="s">
        <v>1685</v>
      </c>
      <c r="C77" s="61" t="s">
        <v>1148</v>
      </c>
      <c r="D77" s="62" t="s">
        <v>1149</v>
      </c>
      <c r="E77" s="63">
        <v>0</v>
      </c>
      <c r="F77" s="64">
        <v>1</v>
      </c>
      <c r="G77" s="64">
        <v>19.86</v>
      </c>
      <c r="H77" s="64">
        <v>20.260000000000002</v>
      </c>
      <c r="I77" s="65">
        <f t="shared" si="12"/>
        <v>0</v>
      </c>
      <c r="J77" s="83"/>
      <c r="K77" s="65">
        <f t="shared" si="13"/>
        <v>0</v>
      </c>
      <c r="L77" s="83"/>
      <c r="M77" s="65">
        <f t="shared" si="14"/>
        <v>0</v>
      </c>
      <c r="N77" s="66"/>
      <c r="O77" s="67">
        <f>M77+(M77*'Valeurs de point'!$E$5)</f>
        <v>0</v>
      </c>
    </row>
    <row r="78" spans="1:15" outlineLevel="2">
      <c r="A78" s="2" t="s">
        <v>1684</v>
      </c>
      <c r="B78" s="61" t="s">
        <v>1685</v>
      </c>
      <c r="C78" s="61" t="s">
        <v>466</v>
      </c>
      <c r="D78" s="62" t="s">
        <v>467</v>
      </c>
      <c r="E78" s="63">
        <v>0</v>
      </c>
      <c r="F78" s="64">
        <v>1</v>
      </c>
      <c r="G78" s="64">
        <v>0</v>
      </c>
      <c r="H78" s="64">
        <v>23.9</v>
      </c>
      <c r="I78" s="65">
        <f t="shared" si="12"/>
        <v>0</v>
      </c>
      <c r="J78" s="83"/>
      <c r="K78" s="65">
        <f t="shared" si="13"/>
        <v>0</v>
      </c>
      <c r="L78" s="83"/>
      <c r="M78" s="65">
        <f t="shared" si="14"/>
        <v>0</v>
      </c>
      <c r="N78" s="66"/>
      <c r="O78" s="67">
        <f>M78+(M78*'Valeurs de point'!$E$5)</f>
        <v>0</v>
      </c>
    </row>
    <row r="79" spans="1:15" outlineLevel="2">
      <c r="A79" s="2" t="s">
        <v>1684</v>
      </c>
      <c r="B79" s="61" t="s">
        <v>1685</v>
      </c>
      <c r="C79" s="61" t="s">
        <v>1762</v>
      </c>
      <c r="D79" s="62" t="s">
        <v>1140</v>
      </c>
      <c r="E79" s="63">
        <v>0</v>
      </c>
      <c r="F79" s="64">
        <v>1</v>
      </c>
      <c r="G79" s="64">
        <v>2.5</v>
      </c>
      <c r="H79" s="64">
        <v>20.84</v>
      </c>
      <c r="I79" s="65">
        <f t="shared" si="12"/>
        <v>0</v>
      </c>
      <c r="J79" s="83"/>
      <c r="K79" s="65">
        <f t="shared" si="13"/>
        <v>0</v>
      </c>
      <c r="L79" s="83"/>
      <c r="M79" s="65">
        <f t="shared" si="14"/>
        <v>0</v>
      </c>
      <c r="N79" s="66"/>
      <c r="O79" s="67">
        <f>M79+(M79*'Valeurs de point'!$E$5)</f>
        <v>0</v>
      </c>
    </row>
    <row r="80" spans="1:15" outlineLevel="2">
      <c r="A80" s="2" t="s">
        <v>1684</v>
      </c>
      <c r="B80" s="61" t="s">
        <v>1685</v>
      </c>
      <c r="C80" s="61" t="s">
        <v>1686</v>
      </c>
      <c r="D80" s="62" t="s">
        <v>1687</v>
      </c>
      <c r="E80" s="63">
        <v>0</v>
      </c>
      <c r="F80" s="64">
        <v>1</v>
      </c>
      <c r="G80" s="64">
        <v>37.5</v>
      </c>
      <c r="H80" s="64">
        <v>62.51</v>
      </c>
      <c r="I80" s="65">
        <f t="shared" si="12"/>
        <v>0</v>
      </c>
      <c r="J80" s="83"/>
      <c r="K80" s="65">
        <f t="shared" si="13"/>
        <v>0</v>
      </c>
      <c r="L80" s="83"/>
      <c r="M80" s="65">
        <f t="shared" si="14"/>
        <v>0</v>
      </c>
      <c r="N80" s="66"/>
      <c r="O80" s="67">
        <f>M80+(M80*'Valeurs de point'!$E$5)</f>
        <v>0</v>
      </c>
    </row>
    <row r="81" spans="1:15" outlineLevel="2">
      <c r="A81" s="2" t="s">
        <v>1684</v>
      </c>
      <c r="B81" s="61" t="s">
        <v>1685</v>
      </c>
      <c r="C81" s="61" t="s">
        <v>1141</v>
      </c>
      <c r="D81" s="62" t="s">
        <v>1142</v>
      </c>
      <c r="E81" s="63">
        <v>0</v>
      </c>
      <c r="F81" s="64">
        <v>1</v>
      </c>
      <c r="G81" s="64">
        <v>0</v>
      </c>
      <c r="H81" s="64">
        <v>11.26</v>
      </c>
      <c r="I81" s="65">
        <f t="shared" si="12"/>
        <v>0</v>
      </c>
      <c r="J81" s="83"/>
      <c r="K81" s="65">
        <f t="shared" si="13"/>
        <v>0</v>
      </c>
      <c r="L81" s="83"/>
      <c r="M81" s="65">
        <f t="shared" si="14"/>
        <v>0</v>
      </c>
      <c r="N81" s="66"/>
      <c r="O81" s="67">
        <f>M81+(M81*'Valeurs de point'!$E$5)</f>
        <v>0</v>
      </c>
    </row>
    <row r="82" spans="1:15" ht="11.25" outlineLevel="2" thickBot="1">
      <c r="A82" s="2" t="s">
        <v>1684</v>
      </c>
      <c r="B82" s="61" t="s">
        <v>1685</v>
      </c>
      <c r="C82" s="61" t="s">
        <v>1143</v>
      </c>
      <c r="D82" s="62" t="s">
        <v>1144</v>
      </c>
      <c r="E82" s="63">
        <v>0</v>
      </c>
      <c r="F82" s="64">
        <v>1</v>
      </c>
      <c r="G82" s="64">
        <v>0</v>
      </c>
      <c r="H82" s="64">
        <v>62.51</v>
      </c>
      <c r="I82" s="65">
        <f t="shared" si="12"/>
        <v>0</v>
      </c>
      <c r="J82" s="83"/>
      <c r="K82" s="65">
        <f t="shared" si="13"/>
        <v>0</v>
      </c>
      <c r="L82" s="83"/>
      <c r="M82" s="65">
        <f t="shared" si="14"/>
        <v>0</v>
      </c>
      <c r="N82" s="66"/>
      <c r="O82" s="67">
        <f>M82+(M82*'Valeurs de point'!$E$5)</f>
        <v>0</v>
      </c>
    </row>
    <row r="83" spans="1:15" ht="11.25" outlineLevel="1" thickBot="1">
      <c r="A83" s="11"/>
      <c r="B83" s="68" t="s">
        <v>1688</v>
      </c>
      <c r="C83" s="69"/>
      <c r="D83" s="70"/>
      <c r="E83" s="71"/>
      <c r="F83" s="72"/>
      <c r="G83" s="72"/>
      <c r="H83" s="72"/>
      <c r="I83" s="73">
        <f>SUBTOTAL(9,I76:I82)</f>
        <v>0</v>
      </c>
      <c r="J83" s="84"/>
      <c r="K83" s="73">
        <f>SUBTOTAL(9,K76:K82)</f>
        <v>0</v>
      </c>
      <c r="L83" s="84"/>
      <c r="M83" s="73">
        <f>SUBTOTAL(9,M76:M82)</f>
        <v>0</v>
      </c>
      <c r="N83" s="74"/>
      <c r="O83" s="75">
        <f>SUBTOTAL(9,O76:O82)</f>
        <v>0</v>
      </c>
    </row>
    <row r="84" spans="1:15" outlineLevel="2">
      <c r="A84" s="2" t="s">
        <v>1689</v>
      </c>
      <c r="B84" s="61" t="s">
        <v>1690</v>
      </c>
      <c r="C84" s="61" t="s">
        <v>1138</v>
      </c>
      <c r="D84" s="62" t="s">
        <v>1139</v>
      </c>
      <c r="E84" s="63">
        <v>0</v>
      </c>
      <c r="F84" s="64">
        <v>1</v>
      </c>
      <c r="G84" s="64">
        <v>39.71</v>
      </c>
      <c r="H84" s="64">
        <v>22.51</v>
      </c>
      <c r="I84" s="65">
        <f>E84*F84*(G84+H84)</f>
        <v>0</v>
      </c>
      <c r="J84" s="83"/>
      <c r="K84" s="65">
        <f>I84*$K$3</f>
        <v>0</v>
      </c>
      <c r="L84" s="83"/>
      <c r="M84" s="65">
        <f>I84*$M$3</f>
        <v>0</v>
      </c>
      <c r="N84" s="66"/>
      <c r="O84" s="67">
        <f>M84+(M84*'Valeurs de point'!$E$5)</f>
        <v>0</v>
      </c>
    </row>
    <row r="85" spans="1:15" outlineLevel="2">
      <c r="A85" s="2" t="s">
        <v>1689</v>
      </c>
      <c r="B85" s="61" t="s">
        <v>1690</v>
      </c>
      <c r="C85" s="61" t="s">
        <v>1762</v>
      </c>
      <c r="D85" s="62" t="s">
        <v>1140</v>
      </c>
      <c r="E85" s="63">
        <v>0</v>
      </c>
      <c r="F85" s="64">
        <v>1</v>
      </c>
      <c r="G85" s="64">
        <v>2.5</v>
      </c>
      <c r="H85" s="64">
        <v>20.84</v>
      </c>
      <c r="I85" s="65">
        <f>E85*F85*(G85+H85)</f>
        <v>0</v>
      </c>
      <c r="J85" s="83"/>
      <c r="K85" s="65">
        <f>I85*$K$3</f>
        <v>0</v>
      </c>
      <c r="L85" s="83"/>
      <c r="M85" s="65">
        <f>I85*$M$3</f>
        <v>0</v>
      </c>
      <c r="N85" s="66"/>
      <c r="O85" s="67">
        <f>M85+(M85*'Valeurs de point'!$E$5)</f>
        <v>0</v>
      </c>
    </row>
    <row r="86" spans="1:15" outlineLevel="2">
      <c r="A86" s="2" t="s">
        <v>1689</v>
      </c>
      <c r="B86" s="61" t="s">
        <v>1690</v>
      </c>
      <c r="C86" s="61" t="s">
        <v>1141</v>
      </c>
      <c r="D86" s="62" t="s">
        <v>1142</v>
      </c>
      <c r="E86" s="63">
        <v>0</v>
      </c>
      <c r="F86" s="64">
        <v>1</v>
      </c>
      <c r="G86" s="64">
        <v>0</v>
      </c>
      <c r="H86" s="64">
        <v>11.26</v>
      </c>
      <c r="I86" s="65">
        <f>E86*F86*(G86+H86)</f>
        <v>0</v>
      </c>
      <c r="J86" s="83"/>
      <c r="K86" s="65">
        <f>I86*$K$3</f>
        <v>0</v>
      </c>
      <c r="L86" s="83"/>
      <c r="M86" s="65">
        <f>I86*$M$3</f>
        <v>0</v>
      </c>
      <c r="N86" s="66"/>
      <c r="O86" s="67">
        <f>M86+(M86*'Valeurs de point'!$E$5)</f>
        <v>0</v>
      </c>
    </row>
    <row r="87" spans="1:15" ht="11.25" outlineLevel="2" thickBot="1">
      <c r="A87" s="2" t="s">
        <v>1689</v>
      </c>
      <c r="B87" s="61" t="s">
        <v>1690</v>
      </c>
      <c r="C87" s="61" t="s">
        <v>1143</v>
      </c>
      <c r="D87" s="62" t="s">
        <v>1144</v>
      </c>
      <c r="E87" s="63">
        <v>0</v>
      </c>
      <c r="F87" s="64">
        <v>1</v>
      </c>
      <c r="G87" s="64">
        <v>0</v>
      </c>
      <c r="H87" s="64">
        <v>62.51</v>
      </c>
      <c r="I87" s="65">
        <f>E87*F87*(G87+H87)</f>
        <v>0</v>
      </c>
      <c r="J87" s="83"/>
      <c r="K87" s="65">
        <f>I87*$K$3</f>
        <v>0</v>
      </c>
      <c r="L87" s="83"/>
      <c r="M87" s="65">
        <f>I87*$M$3</f>
        <v>0</v>
      </c>
      <c r="N87" s="66"/>
      <c r="O87" s="67">
        <f>M87+(M87*'Valeurs de point'!$E$5)</f>
        <v>0</v>
      </c>
    </row>
    <row r="88" spans="1:15" ht="11.25" outlineLevel="1" thickBot="1">
      <c r="A88" s="11"/>
      <c r="B88" s="68" t="s">
        <v>1691</v>
      </c>
      <c r="C88" s="69"/>
      <c r="D88" s="70"/>
      <c r="E88" s="71"/>
      <c r="F88" s="72"/>
      <c r="G88" s="72"/>
      <c r="H88" s="72"/>
      <c r="I88" s="73">
        <f>SUBTOTAL(9,I84:I87)</f>
        <v>0</v>
      </c>
      <c r="J88" s="84"/>
      <c r="K88" s="73">
        <f>SUBTOTAL(9,K84:K87)</f>
        <v>0</v>
      </c>
      <c r="L88" s="84"/>
      <c r="M88" s="73">
        <f>SUBTOTAL(9,M84:M87)</f>
        <v>0</v>
      </c>
      <c r="N88" s="74"/>
      <c r="O88" s="75">
        <f>SUBTOTAL(9,O84:O87)</f>
        <v>0</v>
      </c>
    </row>
    <row r="89" spans="1:15" outlineLevel="2">
      <c r="A89" s="2" t="s">
        <v>1692</v>
      </c>
      <c r="B89" s="61" t="s">
        <v>1693</v>
      </c>
      <c r="C89" s="61" t="s">
        <v>1138</v>
      </c>
      <c r="D89" s="62" t="s">
        <v>1139</v>
      </c>
      <c r="E89" s="63">
        <v>0</v>
      </c>
      <c r="F89" s="64">
        <v>1</v>
      </c>
      <c r="G89" s="64">
        <v>39.71</v>
      </c>
      <c r="H89" s="64">
        <v>22.51</v>
      </c>
      <c r="I89" s="65">
        <f t="shared" ref="I89:I94" si="15">E89*F89*(G89+H89)</f>
        <v>0</v>
      </c>
      <c r="J89" s="83"/>
      <c r="K89" s="65">
        <f t="shared" ref="K89:K94" si="16">I89*$K$3</f>
        <v>0</v>
      </c>
      <c r="L89" s="83"/>
      <c r="M89" s="65">
        <f t="shared" ref="M89:M94" si="17">I89*$M$3</f>
        <v>0</v>
      </c>
      <c r="N89" s="66"/>
      <c r="O89" s="67">
        <f>M89+(M89*'Valeurs de point'!$E$5)</f>
        <v>0</v>
      </c>
    </row>
    <row r="90" spans="1:15" outlineLevel="2">
      <c r="A90" s="2" t="s">
        <v>1692</v>
      </c>
      <c r="B90" s="61" t="s">
        <v>1693</v>
      </c>
      <c r="C90" s="61" t="s">
        <v>1148</v>
      </c>
      <c r="D90" s="62" t="s">
        <v>1149</v>
      </c>
      <c r="E90" s="63">
        <v>0</v>
      </c>
      <c r="F90" s="64">
        <v>1</v>
      </c>
      <c r="G90" s="64">
        <v>19.86</v>
      </c>
      <c r="H90" s="64">
        <v>20.260000000000002</v>
      </c>
      <c r="I90" s="65">
        <f t="shared" si="15"/>
        <v>0</v>
      </c>
      <c r="J90" s="83"/>
      <c r="K90" s="65">
        <f t="shared" si="16"/>
        <v>0</v>
      </c>
      <c r="L90" s="83"/>
      <c r="M90" s="65">
        <f t="shared" si="17"/>
        <v>0</v>
      </c>
      <c r="N90" s="66"/>
      <c r="O90" s="67">
        <f>M90+(M90*'Valeurs de point'!$E$5)</f>
        <v>0</v>
      </c>
    </row>
    <row r="91" spans="1:15" outlineLevel="2">
      <c r="A91" s="2" t="s">
        <v>1692</v>
      </c>
      <c r="B91" s="61" t="s">
        <v>1693</v>
      </c>
      <c r="C91" s="61" t="s">
        <v>1150</v>
      </c>
      <c r="D91" s="62" t="s">
        <v>1151</v>
      </c>
      <c r="E91" s="63">
        <v>0</v>
      </c>
      <c r="F91" s="64">
        <v>1</v>
      </c>
      <c r="G91" s="64">
        <v>0</v>
      </c>
      <c r="H91" s="64">
        <v>145.58000000000001</v>
      </c>
      <c r="I91" s="65">
        <f t="shared" si="15"/>
        <v>0</v>
      </c>
      <c r="J91" s="83"/>
      <c r="K91" s="65">
        <f t="shared" si="16"/>
        <v>0</v>
      </c>
      <c r="L91" s="83"/>
      <c r="M91" s="65">
        <f t="shared" si="17"/>
        <v>0</v>
      </c>
      <c r="N91" s="66"/>
      <c r="O91" s="67">
        <f>M91+(M91*'Valeurs de point'!$E$5)</f>
        <v>0</v>
      </c>
    </row>
    <row r="92" spans="1:15" outlineLevel="2">
      <c r="A92" s="2" t="s">
        <v>1692</v>
      </c>
      <c r="B92" s="61" t="s">
        <v>1693</v>
      </c>
      <c r="C92" s="61" t="s">
        <v>1769</v>
      </c>
      <c r="D92" s="62" t="s">
        <v>1770</v>
      </c>
      <c r="E92" s="63">
        <v>0</v>
      </c>
      <c r="F92" s="64">
        <v>1</v>
      </c>
      <c r="G92" s="64">
        <v>6.62</v>
      </c>
      <c r="H92" s="64">
        <v>0</v>
      </c>
      <c r="I92" s="65">
        <f t="shared" si="15"/>
        <v>0</v>
      </c>
      <c r="J92" s="83"/>
      <c r="K92" s="65">
        <f t="shared" si="16"/>
        <v>0</v>
      </c>
      <c r="L92" s="83"/>
      <c r="M92" s="65">
        <f t="shared" si="17"/>
        <v>0</v>
      </c>
      <c r="N92" s="66"/>
      <c r="O92" s="67">
        <f>M92+(M92*'Valeurs de point'!$E$5)</f>
        <v>0</v>
      </c>
    </row>
    <row r="93" spans="1:15" ht="21" outlineLevel="2">
      <c r="A93" s="2" t="s">
        <v>1692</v>
      </c>
      <c r="B93" s="61" t="s">
        <v>1693</v>
      </c>
      <c r="C93" s="61" t="s">
        <v>1152</v>
      </c>
      <c r="D93" s="62" t="s">
        <v>1153</v>
      </c>
      <c r="E93" s="63">
        <v>0</v>
      </c>
      <c r="F93" s="64">
        <v>1</v>
      </c>
      <c r="G93" s="64">
        <v>0</v>
      </c>
      <c r="H93" s="64">
        <v>434.58</v>
      </c>
      <c r="I93" s="65">
        <f t="shared" si="15"/>
        <v>0</v>
      </c>
      <c r="J93" s="83"/>
      <c r="K93" s="65">
        <f t="shared" si="16"/>
        <v>0</v>
      </c>
      <c r="L93" s="83"/>
      <c r="M93" s="65">
        <f t="shared" si="17"/>
        <v>0</v>
      </c>
      <c r="N93" s="66"/>
      <c r="O93" s="67">
        <f>M93+(M93*'Valeurs de point'!$E$5)</f>
        <v>0</v>
      </c>
    </row>
    <row r="94" spans="1:15" ht="11.25" outlineLevel="2" thickBot="1">
      <c r="A94" s="2" t="s">
        <v>1692</v>
      </c>
      <c r="B94" s="61" t="s">
        <v>1693</v>
      </c>
      <c r="C94" s="61" t="s">
        <v>1141</v>
      </c>
      <c r="D94" s="62" t="s">
        <v>1142</v>
      </c>
      <c r="E94" s="63">
        <v>0</v>
      </c>
      <c r="F94" s="64">
        <v>1</v>
      </c>
      <c r="G94" s="64">
        <v>0</v>
      </c>
      <c r="H94" s="64">
        <v>11.26</v>
      </c>
      <c r="I94" s="65">
        <f t="shared" si="15"/>
        <v>0</v>
      </c>
      <c r="J94" s="83"/>
      <c r="K94" s="65">
        <f t="shared" si="16"/>
        <v>0</v>
      </c>
      <c r="L94" s="83"/>
      <c r="M94" s="65">
        <f t="shared" si="17"/>
        <v>0</v>
      </c>
      <c r="N94" s="66"/>
      <c r="O94" s="67">
        <f>M94+(M94*'Valeurs de point'!$E$5)</f>
        <v>0</v>
      </c>
    </row>
    <row r="95" spans="1:15" ht="11.25" outlineLevel="1" thickBot="1">
      <c r="A95" s="11"/>
      <c r="B95" s="68" t="s">
        <v>1694</v>
      </c>
      <c r="C95" s="69"/>
      <c r="D95" s="70"/>
      <c r="E95" s="71"/>
      <c r="F95" s="72"/>
      <c r="G95" s="72"/>
      <c r="H95" s="72"/>
      <c r="I95" s="73">
        <f>SUBTOTAL(9,I89:I94)</f>
        <v>0</v>
      </c>
      <c r="J95" s="84"/>
      <c r="K95" s="73">
        <f>SUBTOTAL(9,K89:K94)</f>
        <v>0</v>
      </c>
      <c r="L95" s="84"/>
      <c r="M95" s="73">
        <f>SUBTOTAL(9,M89:M94)</f>
        <v>0</v>
      </c>
      <c r="N95" s="74"/>
      <c r="O95" s="75">
        <f>SUBTOTAL(9,O89:O94)</f>
        <v>0</v>
      </c>
    </row>
    <row r="96" spans="1:15" outlineLevel="2">
      <c r="A96" s="2" t="s">
        <v>1695</v>
      </c>
      <c r="B96" s="61" t="s">
        <v>1696</v>
      </c>
      <c r="C96" s="61" t="s">
        <v>1138</v>
      </c>
      <c r="D96" s="62" t="s">
        <v>1139</v>
      </c>
      <c r="E96" s="63">
        <v>0</v>
      </c>
      <c r="F96" s="64">
        <v>1</v>
      </c>
      <c r="G96" s="64">
        <v>39.71</v>
      </c>
      <c r="H96" s="64">
        <v>22.51</v>
      </c>
      <c r="I96" s="65">
        <f>E96*F96*(G96+H96)</f>
        <v>0</v>
      </c>
      <c r="J96" s="83"/>
      <c r="K96" s="65">
        <f>I96*$K$3</f>
        <v>0</v>
      </c>
      <c r="L96" s="83"/>
      <c r="M96" s="65">
        <f>I96*$M$3</f>
        <v>0</v>
      </c>
      <c r="N96" s="66"/>
      <c r="O96" s="67">
        <f>M96+(M96*'Valeurs de point'!$E$5)</f>
        <v>0</v>
      </c>
    </row>
    <row r="97" spans="1:15" outlineLevel="2">
      <c r="A97" s="2" t="s">
        <v>1695</v>
      </c>
      <c r="B97" s="61" t="s">
        <v>1696</v>
      </c>
      <c r="C97" s="61" t="s">
        <v>1769</v>
      </c>
      <c r="D97" s="62" t="s">
        <v>1770</v>
      </c>
      <c r="E97" s="63">
        <v>0</v>
      </c>
      <c r="F97" s="64">
        <v>1</v>
      </c>
      <c r="G97" s="64">
        <v>6.62</v>
      </c>
      <c r="H97" s="64">
        <v>0</v>
      </c>
      <c r="I97" s="65">
        <f>E97*F97*(G97+H97)</f>
        <v>0</v>
      </c>
      <c r="J97" s="83"/>
      <c r="K97" s="65">
        <f>I97*$K$3</f>
        <v>0</v>
      </c>
      <c r="L97" s="83"/>
      <c r="M97" s="65">
        <f>I97*$M$3</f>
        <v>0</v>
      </c>
      <c r="N97" s="66"/>
      <c r="O97" s="67">
        <f>M97+(M97*'Valeurs de point'!$E$5)</f>
        <v>0</v>
      </c>
    </row>
    <row r="98" spans="1:15" outlineLevel="2">
      <c r="A98" s="2" t="s">
        <v>1695</v>
      </c>
      <c r="B98" s="61" t="s">
        <v>1696</v>
      </c>
      <c r="C98" s="61" t="s">
        <v>1771</v>
      </c>
      <c r="D98" s="62" t="s">
        <v>1134</v>
      </c>
      <c r="E98" s="63">
        <v>0</v>
      </c>
      <c r="F98" s="64">
        <v>1</v>
      </c>
      <c r="G98" s="64">
        <v>0</v>
      </c>
      <c r="H98" s="64">
        <v>22.51</v>
      </c>
      <c r="I98" s="65">
        <f>E98*F98*(G98+H98)</f>
        <v>0</v>
      </c>
      <c r="J98" s="83"/>
      <c r="K98" s="65">
        <f>I98*$K$3</f>
        <v>0</v>
      </c>
      <c r="L98" s="83"/>
      <c r="M98" s="65">
        <f>I98*$M$3</f>
        <v>0</v>
      </c>
      <c r="N98" s="66"/>
      <c r="O98" s="67">
        <f>M98+(M98*'Valeurs de point'!$E$5)</f>
        <v>0</v>
      </c>
    </row>
    <row r="99" spans="1:15" outlineLevel="2">
      <c r="A99" s="2" t="s">
        <v>1695</v>
      </c>
      <c r="B99" s="61" t="s">
        <v>1696</v>
      </c>
      <c r="C99" s="61" t="s">
        <v>1157</v>
      </c>
      <c r="D99" s="62" t="s">
        <v>1158</v>
      </c>
      <c r="E99" s="63">
        <v>0</v>
      </c>
      <c r="F99" s="64">
        <v>1</v>
      </c>
      <c r="G99" s="64">
        <v>0</v>
      </c>
      <c r="H99" s="64">
        <v>10.86</v>
      </c>
      <c r="I99" s="65">
        <f>E99*F99*(G99+H99)</f>
        <v>0</v>
      </c>
      <c r="J99" s="83"/>
      <c r="K99" s="65">
        <f>I99*$K$3</f>
        <v>0</v>
      </c>
      <c r="L99" s="83"/>
      <c r="M99" s="65">
        <f>I99*$M$3</f>
        <v>0</v>
      </c>
      <c r="N99" s="66"/>
      <c r="O99" s="67">
        <f>M99+(M99*'Valeurs de point'!$E$5)</f>
        <v>0</v>
      </c>
    </row>
    <row r="100" spans="1:15" ht="11.25" outlineLevel="2" thickBot="1">
      <c r="A100" s="2" t="s">
        <v>1695</v>
      </c>
      <c r="B100" s="61" t="s">
        <v>1696</v>
      </c>
      <c r="C100" s="61" t="s">
        <v>1141</v>
      </c>
      <c r="D100" s="62" t="s">
        <v>1142</v>
      </c>
      <c r="E100" s="63">
        <v>0</v>
      </c>
      <c r="F100" s="64">
        <v>1</v>
      </c>
      <c r="G100" s="64">
        <v>0</v>
      </c>
      <c r="H100" s="64">
        <v>11.26</v>
      </c>
      <c r="I100" s="65">
        <f>E100*F100*(G100+H100)</f>
        <v>0</v>
      </c>
      <c r="J100" s="83"/>
      <c r="K100" s="65">
        <f>I100*$K$3</f>
        <v>0</v>
      </c>
      <c r="L100" s="83"/>
      <c r="M100" s="65">
        <f>I100*$M$3</f>
        <v>0</v>
      </c>
      <c r="N100" s="66"/>
      <c r="O100" s="67">
        <f>M100+(M100*'Valeurs de point'!$E$5)</f>
        <v>0</v>
      </c>
    </row>
    <row r="101" spans="1:15" ht="11.25" outlineLevel="1" thickBot="1">
      <c r="A101" s="11"/>
      <c r="B101" s="68" t="s">
        <v>1697</v>
      </c>
      <c r="C101" s="69"/>
      <c r="D101" s="70"/>
      <c r="E101" s="71"/>
      <c r="F101" s="72"/>
      <c r="G101" s="72"/>
      <c r="H101" s="72"/>
      <c r="I101" s="73">
        <f>SUBTOTAL(9,I96:I100)</f>
        <v>0</v>
      </c>
      <c r="J101" s="84"/>
      <c r="K101" s="73">
        <f>SUBTOTAL(9,K96:K100)</f>
        <v>0</v>
      </c>
      <c r="L101" s="84"/>
      <c r="M101" s="73">
        <f>SUBTOTAL(9,M96:M100)</f>
        <v>0</v>
      </c>
      <c r="N101" s="74"/>
      <c r="O101" s="75">
        <f>SUBTOTAL(9,O96:O100)</f>
        <v>0</v>
      </c>
    </row>
    <row r="102" spans="1:15" outlineLevel="2">
      <c r="A102" s="2" t="s">
        <v>1698</v>
      </c>
      <c r="B102" s="61" t="s">
        <v>1699</v>
      </c>
      <c r="C102" s="61" t="s">
        <v>1138</v>
      </c>
      <c r="D102" s="62" t="s">
        <v>1139</v>
      </c>
      <c r="E102" s="63">
        <v>0</v>
      </c>
      <c r="F102" s="64">
        <v>1</v>
      </c>
      <c r="G102" s="64">
        <v>39.71</v>
      </c>
      <c r="H102" s="64">
        <v>22.51</v>
      </c>
      <c r="I102" s="65">
        <f t="shared" ref="I102:I107" si="18">E102*F102*(G102+H102)</f>
        <v>0</v>
      </c>
      <c r="J102" s="83"/>
      <c r="K102" s="65">
        <f t="shared" ref="K102:K107" si="19">I102*$K$3</f>
        <v>0</v>
      </c>
      <c r="L102" s="83"/>
      <c r="M102" s="65">
        <f t="shared" ref="M102:M107" si="20">I102*$M$3</f>
        <v>0</v>
      </c>
      <c r="N102" s="66"/>
      <c r="O102" s="67">
        <f>M102+(M102*'Valeurs de point'!$E$5)</f>
        <v>0</v>
      </c>
    </row>
    <row r="103" spans="1:15" outlineLevel="2">
      <c r="A103" s="2" t="s">
        <v>1698</v>
      </c>
      <c r="B103" s="61" t="s">
        <v>1699</v>
      </c>
      <c r="C103" s="61" t="s">
        <v>1148</v>
      </c>
      <c r="D103" s="62" t="s">
        <v>1149</v>
      </c>
      <c r="E103" s="63">
        <v>0</v>
      </c>
      <c r="F103" s="64">
        <v>1</v>
      </c>
      <c r="G103" s="64">
        <v>19.86</v>
      </c>
      <c r="H103" s="64">
        <v>20.260000000000002</v>
      </c>
      <c r="I103" s="65">
        <f t="shared" si="18"/>
        <v>0</v>
      </c>
      <c r="J103" s="83"/>
      <c r="K103" s="65">
        <f t="shared" si="19"/>
        <v>0</v>
      </c>
      <c r="L103" s="83"/>
      <c r="M103" s="65">
        <f t="shared" si="20"/>
        <v>0</v>
      </c>
      <c r="N103" s="66"/>
      <c r="O103" s="67">
        <f>M103+(M103*'Valeurs de point'!$E$5)</f>
        <v>0</v>
      </c>
    </row>
    <row r="104" spans="1:15" outlineLevel="2">
      <c r="A104" s="2" t="s">
        <v>1698</v>
      </c>
      <c r="B104" s="61" t="s">
        <v>1699</v>
      </c>
      <c r="C104" s="61" t="s">
        <v>1150</v>
      </c>
      <c r="D104" s="62" t="s">
        <v>1151</v>
      </c>
      <c r="E104" s="63">
        <v>0</v>
      </c>
      <c r="F104" s="64">
        <v>1</v>
      </c>
      <c r="G104" s="64">
        <v>0</v>
      </c>
      <c r="H104" s="64">
        <v>145.58000000000001</v>
      </c>
      <c r="I104" s="65">
        <f t="shared" si="18"/>
        <v>0</v>
      </c>
      <c r="J104" s="83"/>
      <c r="K104" s="65">
        <f t="shared" si="19"/>
        <v>0</v>
      </c>
      <c r="L104" s="83"/>
      <c r="M104" s="65">
        <f t="shared" si="20"/>
        <v>0</v>
      </c>
      <c r="N104" s="66"/>
      <c r="O104" s="67">
        <f>M104+(M104*'Valeurs de point'!$E$5)</f>
        <v>0</v>
      </c>
    </row>
    <row r="105" spans="1:15" outlineLevel="2">
      <c r="A105" s="2" t="s">
        <v>1698</v>
      </c>
      <c r="B105" s="61" t="s">
        <v>1699</v>
      </c>
      <c r="C105" s="61" t="s">
        <v>1769</v>
      </c>
      <c r="D105" s="62" t="s">
        <v>1770</v>
      </c>
      <c r="E105" s="63">
        <v>0</v>
      </c>
      <c r="F105" s="64">
        <v>1</v>
      </c>
      <c r="G105" s="64">
        <v>6.62</v>
      </c>
      <c r="H105" s="64">
        <v>0</v>
      </c>
      <c r="I105" s="65">
        <f t="shared" si="18"/>
        <v>0</v>
      </c>
      <c r="J105" s="83"/>
      <c r="K105" s="65">
        <f t="shared" si="19"/>
        <v>0</v>
      </c>
      <c r="L105" s="83"/>
      <c r="M105" s="65">
        <f t="shared" si="20"/>
        <v>0</v>
      </c>
      <c r="N105" s="66"/>
      <c r="O105" s="67">
        <f>M105+(M105*'Valeurs de point'!$E$5)</f>
        <v>0</v>
      </c>
    </row>
    <row r="106" spans="1:15" ht="21" outlineLevel="2">
      <c r="A106" s="2" t="s">
        <v>1698</v>
      </c>
      <c r="B106" s="61" t="s">
        <v>1699</v>
      </c>
      <c r="C106" s="61" t="s">
        <v>1152</v>
      </c>
      <c r="D106" s="62" t="s">
        <v>1153</v>
      </c>
      <c r="E106" s="63">
        <v>0</v>
      </c>
      <c r="F106" s="64">
        <v>1</v>
      </c>
      <c r="G106" s="64">
        <v>0</v>
      </c>
      <c r="H106" s="64">
        <v>434.58</v>
      </c>
      <c r="I106" s="65">
        <f t="shared" si="18"/>
        <v>0</v>
      </c>
      <c r="J106" s="83"/>
      <c r="K106" s="65">
        <f t="shared" si="19"/>
        <v>0</v>
      </c>
      <c r="L106" s="83"/>
      <c r="M106" s="65">
        <f t="shared" si="20"/>
        <v>0</v>
      </c>
      <c r="N106" s="66"/>
      <c r="O106" s="67">
        <f>M106+(M106*'Valeurs de point'!$E$5)</f>
        <v>0</v>
      </c>
    </row>
    <row r="107" spans="1:15" ht="11.25" outlineLevel="2" thickBot="1">
      <c r="A107" s="2" t="s">
        <v>1698</v>
      </c>
      <c r="B107" s="61" t="s">
        <v>1699</v>
      </c>
      <c r="C107" s="61" t="s">
        <v>1141</v>
      </c>
      <c r="D107" s="62" t="s">
        <v>1142</v>
      </c>
      <c r="E107" s="63">
        <v>0</v>
      </c>
      <c r="F107" s="64">
        <v>1</v>
      </c>
      <c r="G107" s="64">
        <v>0</v>
      </c>
      <c r="H107" s="64">
        <v>11.26</v>
      </c>
      <c r="I107" s="65">
        <f t="shared" si="18"/>
        <v>0</v>
      </c>
      <c r="J107" s="83"/>
      <c r="K107" s="65">
        <f t="shared" si="19"/>
        <v>0</v>
      </c>
      <c r="L107" s="83"/>
      <c r="M107" s="65">
        <f t="shared" si="20"/>
        <v>0</v>
      </c>
      <c r="N107" s="66"/>
      <c r="O107" s="67">
        <f>M107+(M107*'Valeurs de point'!$E$5)</f>
        <v>0</v>
      </c>
    </row>
    <row r="108" spans="1:15" ht="11.25" outlineLevel="1" thickBot="1">
      <c r="A108" s="11"/>
      <c r="B108" s="76" t="s">
        <v>1700</v>
      </c>
      <c r="C108" s="69"/>
      <c r="D108" s="70"/>
      <c r="E108" s="71"/>
      <c r="F108" s="72"/>
      <c r="G108" s="72"/>
      <c r="H108" s="72"/>
      <c r="I108" s="73">
        <f>SUBTOTAL(9,I102:I107)</f>
        <v>0</v>
      </c>
      <c r="J108" s="84"/>
      <c r="K108" s="73">
        <f>SUBTOTAL(9,K102:K107)</f>
        <v>0</v>
      </c>
      <c r="L108" s="84"/>
      <c r="M108" s="73">
        <f>SUBTOTAL(9,M102:M107)</f>
        <v>0</v>
      </c>
      <c r="N108" s="74"/>
      <c r="O108" s="75">
        <f>SUBTOTAL(9,O102:O107)</f>
        <v>0</v>
      </c>
    </row>
    <row r="109" spans="1:15" outlineLevel="2">
      <c r="A109" s="2" t="s">
        <v>1796</v>
      </c>
      <c r="B109" s="61" t="s">
        <v>1797</v>
      </c>
      <c r="C109" s="61" t="s">
        <v>1138</v>
      </c>
      <c r="D109" s="62" t="s">
        <v>1139</v>
      </c>
      <c r="E109" s="63">
        <v>0</v>
      </c>
      <c r="F109" s="64">
        <v>1</v>
      </c>
      <c r="G109" s="64">
        <v>39.71</v>
      </c>
      <c r="H109" s="64">
        <v>22.51</v>
      </c>
      <c r="I109" s="65">
        <f>E109*F109*(G109+H109)</f>
        <v>0</v>
      </c>
      <c r="J109" s="83"/>
      <c r="K109" s="65">
        <f>I109*$K$3</f>
        <v>0</v>
      </c>
      <c r="L109" s="83"/>
      <c r="M109" s="65">
        <f>I109*$M$3</f>
        <v>0</v>
      </c>
      <c r="N109" s="66"/>
      <c r="O109" s="67">
        <f>M109+(M109*'Valeurs de point'!$E$5)</f>
        <v>0</v>
      </c>
    </row>
    <row r="110" spans="1:15" outlineLevel="2">
      <c r="A110" s="2" t="s">
        <v>1796</v>
      </c>
      <c r="B110" s="61" t="s">
        <v>1797</v>
      </c>
      <c r="C110" s="61" t="s">
        <v>1769</v>
      </c>
      <c r="D110" s="62" t="s">
        <v>1770</v>
      </c>
      <c r="E110" s="63">
        <v>0</v>
      </c>
      <c r="F110" s="64">
        <v>1</v>
      </c>
      <c r="G110" s="64">
        <v>6.62</v>
      </c>
      <c r="H110" s="64">
        <v>0</v>
      </c>
      <c r="I110" s="65">
        <f>E110*F110*(G110+H110)</f>
        <v>0</v>
      </c>
      <c r="J110" s="83"/>
      <c r="K110" s="65">
        <f>I110*$K$3</f>
        <v>0</v>
      </c>
      <c r="L110" s="83"/>
      <c r="M110" s="65">
        <f>I110*$M$3</f>
        <v>0</v>
      </c>
      <c r="N110" s="66"/>
      <c r="O110" s="67">
        <f>M110+(M110*'Valeurs de point'!$E$5)</f>
        <v>0</v>
      </c>
    </row>
    <row r="111" spans="1:15" outlineLevel="2">
      <c r="A111" s="2" t="s">
        <v>1796</v>
      </c>
      <c r="B111" s="61" t="s">
        <v>1797</v>
      </c>
      <c r="C111" s="61" t="s">
        <v>1771</v>
      </c>
      <c r="D111" s="62" t="s">
        <v>1134</v>
      </c>
      <c r="E111" s="63">
        <v>0</v>
      </c>
      <c r="F111" s="64">
        <v>1</v>
      </c>
      <c r="G111" s="64">
        <v>0</v>
      </c>
      <c r="H111" s="64">
        <v>22.51</v>
      </c>
      <c r="I111" s="65">
        <f>E111*F111*(G111+H111)</f>
        <v>0</v>
      </c>
      <c r="J111" s="83"/>
      <c r="K111" s="65">
        <f>I111*$K$3</f>
        <v>0</v>
      </c>
      <c r="L111" s="83"/>
      <c r="M111" s="65">
        <f>I111*$M$3</f>
        <v>0</v>
      </c>
      <c r="N111" s="66"/>
      <c r="O111" s="67">
        <f>M111+(M111*'Valeurs de point'!$E$5)</f>
        <v>0</v>
      </c>
    </row>
    <row r="112" spans="1:15" outlineLevel="2">
      <c r="A112" s="2" t="s">
        <v>1796</v>
      </c>
      <c r="B112" s="61" t="s">
        <v>1797</v>
      </c>
      <c r="C112" s="61" t="s">
        <v>1157</v>
      </c>
      <c r="D112" s="62" t="s">
        <v>1158</v>
      </c>
      <c r="E112" s="63">
        <v>0</v>
      </c>
      <c r="F112" s="64">
        <v>1</v>
      </c>
      <c r="G112" s="64">
        <v>0</v>
      </c>
      <c r="H112" s="64">
        <v>10.86</v>
      </c>
      <c r="I112" s="65">
        <f>E112*F112*(G112+H112)</f>
        <v>0</v>
      </c>
      <c r="J112" s="83"/>
      <c r="K112" s="65">
        <f>I112*$K$3</f>
        <v>0</v>
      </c>
      <c r="L112" s="83"/>
      <c r="M112" s="65">
        <f>I112*$M$3</f>
        <v>0</v>
      </c>
      <c r="N112" s="66"/>
      <c r="O112" s="67">
        <f>M112+(M112*'Valeurs de point'!$E$5)</f>
        <v>0</v>
      </c>
    </row>
    <row r="113" spans="1:15" ht="11.25" outlineLevel="2" thickBot="1">
      <c r="A113" s="2" t="s">
        <v>1796</v>
      </c>
      <c r="B113" s="61" t="s">
        <v>1797</v>
      </c>
      <c r="C113" s="61" t="s">
        <v>1141</v>
      </c>
      <c r="D113" s="62" t="s">
        <v>1142</v>
      </c>
      <c r="E113" s="63">
        <v>0</v>
      </c>
      <c r="F113" s="64">
        <v>1</v>
      </c>
      <c r="G113" s="64">
        <v>0</v>
      </c>
      <c r="H113" s="64">
        <v>11.26</v>
      </c>
      <c r="I113" s="65">
        <f>E113*F113*(G113+H113)</f>
        <v>0</v>
      </c>
      <c r="J113" s="83"/>
      <c r="K113" s="65">
        <f>I113*$K$3</f>
        <v>0</v>
      </c>
      <c r="L113" s="83"/>
      <c r="M113" s="65">
        <f>I113*$M$3</f>
        <v>0</v>
      </c>
      <c r="N113" s="66"/>
      <c r="O113" s="67">
        <f>M113+(M113*'Valeurs de point'!$E$5)</f>
        <v>0</v>
      </c>
    </row>
    <row r="114" spans="1:15" ht="11.25" outlineLevel="1" thickBot="1">
      <c r="A114" s="11"/>
      <c r="B114" s="68" t="s">
        <v>1798</v>
      </c>
      <c r="C114" s="69"/>
      <c r="D114" s="70"/>
      <c r="E114" s="71"/>
      <c r="F114" s="72"/>
      <c r="G114" s="72"/>
      <c r="H114" s="72"/>
      <c r="I114" s="73">
        <f>SUBTOTAL(9,I109:I113)</f>
        <v>0</v>
      </c>
      <c r="J114" s="84"/>
      <c r="K114" s="73">
        <f>SUBTOTAL(9,K109:K113)</f>
        <v>0</v>
      </c>
      <c r="L114" s="84"/>
      <c r="M114" s="73">
        <f>SUBTOTAL(9,M109:M113)</f>
        <v>0</v>
      </c>
      <c r="N114" s="74"/>
      <c r="O114" s="75">
        <f>SUBTOTAL(9,O109:O113)</f>
        <v>0</v>
      </c>
    </row>
    <row r="115" spans="1:15" outlineLevel="2">
      <c r="A115" s="2" t="s">
        <v>1799</v>
      </c>
      <c r="B115" s="61" t="s">
        <v>1800</v>
      </c>
      <c r="C115" s="61" t="s">
        <v>1138</v>
      </c>
      <c r="D115" s="62" t="s">
        <v>1139</v>
      </c>
      <c r="E115" s="63">
        <v>0</v>
      </c>
      <c r="F115" s="64">
        <v>1</v>
      </c>
      <c r="G115" s="64">
        <v>39.71</v>
      </c>
      <c r="H115" s="64">
        <v>22.51</v>
      </c>
      <c r="I115" s="65">
        <f t="shared" ref="I115:I124" si="21">E115*F115*(G115+H115)</f>
        <v>0</v>
      </c>
      <c r="J115" s="83"/>
      <c r="K115" s="65">
        <f t="shared" ref="K115:K124" si="22">I115*$K$3</f>
        <v>0</v>
      </c>
      <c r="L115" s="83"/>
      <c r="M115" s="65">
        <f t="shared" ref="M115:M124" si="23">I115*$M$3</f>
        <v>0</v>
      </c>
      <c r="N115" s="66"/>
      <c r="O115" s="67">
        <f>M115+(M115*'Valeurs de point'!$E$5)</f>
        <v>0</v>
      </c>
    </row>
    <row r="116" spans="1:15" outlineLevel="2">
      <c r="A116" s="2" t="s">
        <v>1799</v>
      </c>
      <c r="B116" s="61" t="s">
        <v>1800</v>
      </c>
      <c r="C116" s="61" t="s">
        <v>1148</v>
      </c>
      <c r="D116" s="62" t="s">
        <v>1149</v>
      </c>
      <c r="E116" s="63">
        <v>0</v>
      </c>
      <c r="F116" s="64">
        <v>1</v>
      </c>
      <c r="G116" s="64">
        <v>19.86</v>
      </c>
      <c r="H116" s="64">
        <v>20.260000000000002</v>
      </c>
      <c r="I116" s="65">
        <f t="shared" si="21"/>
        <v>0</v>
      </c>
      <c r="J116" s="83"/>
      <c r="K116" s="65">
        <f t="shared" si="22"/>
        <v>0</v>
      </c>
      <c r="L116" s="83"/>
      <c r="M116" s="65">
        <f t="shared" si="23"/>
        <v>0</v>
      </c>
      <c r="N116" s="66"/>
      <c r="O116" s="67">
        <f>M116+(M116*'Valeurs de point'!$E$5)</f>
        <v>0</v>
      </c>
    </row>
    <row r="117" spans="1:15" outlineLevel="2">
      <c r="A117" s="2" t="s">
        <v>1799</v>
      </c>
      <c r="B117" s="61" t="s">
        <v>1800</v>
      </c>
      <c r="C117" s="61" t="s">
        <v>1150</v>
      </c>
      <c r="D117" s="62" t="s">
        <v>1151</v>
      </c>
      <c r="E117" s="63">
        <v>0</v>
      </c>
      <c r="F117" s="64">
        <v>1</v>
      </c>
      <c r="G117" s="64">
        <v>0</v>
      </c>
      <c r="H117" s="64">
        <v>145.58000000000001</v>
      </c>
      <c r="I117" s="65">
        <f t="shared" si="21"/>
        <v>0</v>
      </c>
      <c r="J117" s="83"/>
      <c r="K117" s="65">
        <f t="shared" si="22"/>
        <v>0</v>
      </c>
      <c r="L117" s="83"/>
      <c r="M117" s="65">
        <f t="shared" si="23"/>
        <v>0</v>
      </c>
      <c r="N117" s="66"/>
      <c r="O117" s="67">
        <f>M117+(M117*'Valeurs de point'!$E$5)</f>
        <v>0</v>
      </c>
    </row>
    <row r="118" spans="1:15" outlineLevel="2">
      <c r="A118" s="2" t="s">
        <v>1799</v>
      </c>
      <c r="B118" s="61" t="s">
        <v>1800</v>
      </c>
      <c r="C118" s="61" t="s">
        <v>1801</v>
      </c>
      <c r="D118" s="62" t="s">
        <v>1802</v>
      </c>
      <c r="E118" s="63">
        <v>0</v>
      </c>
      <c r="F118" s="64">
        <v>1</v>
      </c>
      <c r="G118" s="64">
        <v>40.630000000000003</v>
      </c>
      <c r="H118" s="64">
        <v>523.46</v>
      </c>
      <c r="I118" s="65">
        <f t="shared" si="21"/>
        <v>0</v>
      </c>
      <c r="J118" s="83"/>
      <c r="K118" s="65">
        <f t="shared" si="22"/>
        <v>0</v>
      </c>
      <c r="L118" s="83"/>
      <c r="M118" s="65">
        <f t="shared" si="23"/>
        <v>0</v>
      </c>
      <c r="N118" s="66"/>
      <c r="O118" s="67">
        <f>M118+(M118*'Valeurs de point'!$E$5)</f>
        <v>0</v>
      </c>
    </row>
    <row r="119" spans="1:15" ht="21" outlineLevel="2">
      <c r="A119" s="2" t="s">
        <v>1799</v>
      </c>
      <c r="B119" s="61" t="s">
        <v>1800</v>
      </c>
      <c r="C119" s="61" t="s">
        <v>1803</v>
      </c>
      <c r="D119" s="62" t="s">
        <v>1804</v>
      </c>
      <c r="E119" s="63">
        <v>0</v>
      </c>
      <c r="F119" s="64">
        <v>1</v>
      </c>
      <c r="G119" s="64">
        <v>0</v>
      </c>
      <c r="H119" s="64">
        <v>523.46</v>
      </c>
      <c r="I119" s="65">
        <f t="shared" si="21"/>
        <v>0</v>
      </c>
      <c r="J119" s="83"/>
      <c r="K119" s="65">
        <f t="shared" si="22"/>
        <v>0</v>
      </c>
      <c r="L119" s="83"/>
      <c r="M119" s="65">
        <f t="shared" si="23"/>
        <v>0</v>
      </c>
      <c r="N119" s="66"/>
      <c r="O119" s="67">
        <f>M119+(M119*'Valeurs de point'!$E$5)</f>
        <v>0</v>
      </c>
    </row>
    <row r="120" spans="1:15" ht="21" outlineLevel="2">
      <c r="A120" s="2" t="s">
        <v>1799</v>
      </c>
      <c r="B120" s="61" t="s">
        <v>1800</v>
      </c>
      <c r="C120" s="61" t="s">
        <v>1803</v>
      </c>
      <c r="D120" s="62" t="s">
        <v>1804</v>
      </c>
      <c r="E120" s="63">
        <v>0</v>
      </c>
      <c r="F120" s="64">
        <v>1</v>
      </c>
      <c r="G120" s="64">
        <v>0</v>
      </c>
      <c r="H120" s="64">
        <v>523.46</v>
      </c>
      <c r="I120" s="65">
        <f t="shared" si="21"/>
        <v>0</v>
      </c>
      <c r="J120" s="83"/>
      <c r="K120" s="65">
        <f t="shared" si="22"/>
        <v>0</v>
      </c>
      <c r="L120" s="83"/>
      <c r="M120" s="65">
        <f t="shared" si="23"/>
        <v>0</v>
      </c>
      <c r="N120" s="66"/>
      <c r="O120" s="67">
        <f>M120+(M120*'Valeurs de point'!$E$5)</f>
        <v>0</v>
      </c>
    </row>
    <row r="121" spans="1:15" ht="21" outlineLevel="2">
      <c r="A121" s="2" t="s">
        <v>1799</v>
      </c>
      <c r="B121" s="61" t="s">
        <v>1800</v>
      </c>
      <c r="C121" s="61" t="s">
        <v>1803</v>
      </c>
      <c r="D121" s="62" t="s">
        <v>1804</v>
      </c>
      <c r="E121" s="63">
        <v>0</v>
      </c>
      <c r="F121" s="64">
        <v>1</v>
      </c>
      <c r="G121" s="64">
        <v>0</v>
      </c>
      <c r="H121" s="64">
        <v>523.46</v>
      </c>
      <c r="I121" s="65">
        <f t="shared" si="21"/>
        <v>0</v>
      </c>
      <c r="J121" s="83"/>
      <c r="K121" s="65">
        <f t="shared" si="22"/>
        <v>0</v>
      </c>
      <c r="L121" s="83"/>
      <c r="M121" s="65">
        <f t="shared" si="23"/>
        <v>0</v>
      </c>
      <c r="N121" s="66"/>
      <c r="O121" s="67">
        <f>M121+(M121*'Valeurs de point'!$E$5)</f>
        <v>0</v>
      </c>
    </row>
    <row r="122" spans="1:15" outlineLevel="2">
      <c r="A122" s="2" t="s">
        <v>1799</v>
      </c>
      <c r="B122" s="61" t="s">
        <v>1800</v>
      </c>
      <c r="C122" s="61" t="s">
        <v>1805</v>
      </c>
      <c r="D122" s="62" t="s">
        <v>1806</v>
      </c>
      <c r="E122" s="63">
        <v>0</v>
      </c>
      <c r="F122" s="64">
        <v>1</v>
      </c>
      <c r="G122" s="64">
        <v>28.68</v>
      </c>
      <c r="H122" s="64">
        <v>19.87</v>
      </c>
      <c r="I122" s="65">
        <f t="shared" si="21"/>
        <v>0</v>
      </c>
      <c r="J122" s="83"/>
      <c r="K122" s="65">
        <f t="shared" si="22"/>
        <v>0</v>
      </c>
      <c r="L122" s="83"/>
      <c r="M122" s="65">
        <f t="shared" si="23"/>
        <v>0</v>
      </c>
      <c r="N122" s="66"/>
      <c r="O122" s="67">
        <f>M122+(M122*'Valeurs de point'!$E$5)</f>
        <v>0</v>
      </c>
    </row>
    <row r="123" spans="1:15" outlineLevel="2">
      <c r="A123" s="2" t="s">
        <v>1796</v>
      </c>
      <c r="B123" s="61" t="s">
        <v>1800</v>
      </c>
      <c r="C123" s="61" t="s">
        <v>1141</v>
      </c>
      <c r="D123" s="62" t="s">
        <v>1142</v>
      </c>
      <c r="E123" s="63">
        <v>0</v>
      </c>
      <c r="F123" s="64">
        <v>1</v>
      </c>
      <c r="G123" s="64">
        <v>0</v>
      </c>
      <c r="H123" s="64">
        <v>11.26</v>
      </c>
      <c r="I123" s="65">
        <f>E123*F123*(G123+H123)</f>
        <v>0</v>
      </c>
      <c r="J123" s="83"/>
      <c r="K123" s="65">
        <f>I123*$K$3</f>
        <v>0</v>
      </c>
      <c r="L123" s="83"/>
      <c r="M123" s="65">
        <f>I123*$M$3</f>
        <v>0</v>
      </c>
      <c r="N123" s="66"/>
      <c r="O123" s="67">
        <f>M123+(M123*'Valeurs de point'!$E$5)</f>
        <v>0</v>
      </c>
    </row>
    <row r="124" spans="1:15" ht="21.75" outlineLevel="2" thickBot="1">
      <c r="A124" s="2" t="s">
        <v>1799</v>
      </c>
      <c r="B124" s="61" t="s">
        <v>1800</v>
      </c>
      <c r="C124" s="61" t="s">
        <v>1807</v>
      </c>
      <c r="D124" s="62" t="s">
        <v>1220</v>
      </c>
      <c r="E124" s="63">
        <v>0</v>
      </c>
      <c r="F124" s="64">
        <v>1</v>
      </c>
      <c r="G124" s="64">
        <v>0</v>
      </c>
      <c r="H124" s="64">
        <v>139.59</v>
      </c>
      <c r="I124" s="65">
        <f t="shared" si="21"/>
        <v>0</v>
      </c>
      <c r="J124" s="83"/>
      <c r="K124" s="65">
        <f t="shared" si="22"/>
        <v>0</v>
      </c>
      <c r="L124" s="83"/>
      <c r="M124" s="65">
        <f t="shared" si="23"/>
        <v>0</v>
      </c>
      <c r="N124" s="66"/>
      <c r="O124" s="67">
        <f>M124+(M124*'Valeurs de point'!$E$5)</f>
        <v>0</v>
      </c>
    </row>
    <row r="125" spans="1:15" ht="11.25" outlineLevel="1" thickBot="1">
      <c r="A125" s="11"/>
      <c r="B125" s="68" t="s">
        <v>1221</v>
      </c>
      <c r="C125" s="69"/>
      <c r="D125" s="70"/>
      <c r="E125" s="71"/>
      <c r="F125" s="72"/>
      <c r="G125" s="72"/>
      <c r="H125" s="72"/>
      <c r="I125" s="73">
        <f>SUBTOTAL(9,I115:I124)</f>
        <v>0</v>
      </c>
      <c r="J125" s="84"/>
      <c r="K125" s="73">
        <f>SUBTOTAL(9,K115:K124)</f>
        <v>0</v>
      </c>
      <c r="L125" s="84"/>
      <c r="M125" s="73">
        <f>SUBTOTAL(9,M115:M124)</f>
        <v>0</v>
      </c>
      <c r="N125" s="74"/>
      <c r="O125" s="75">
        <f>SUBTOTAL(9,O115:O124)</f>
        <v>0</v>
      </c>
    </row>
    <row r="126" spans="1:15" outlineLevel="2">
      <c r="A126" s="2" t="s">
        <v>1222</v>
      </c>
      <c r="B126" s="61" t="s">
        <v>1223</v>
      </c>
      <c r="C126" s="61" t="s">
        <v>1138</v>
      </c>
      <c r="D126" s="62" t="s">
        <v>1139</v>
      </c>
      <c r="E126" s="63">
        <v>0</v>
      </c>
      <c r="F126" s="64">
        <v>1</v>
      </c>
      <c r="G126" s="64">
        <v>39.71</v>
      </c>
      <c r="H126" s="64">
        <v>22.51</v>
      </c>
      <c r="I126" s="65">
        <f>E126*F126*(G126+H126)</f>
        <v>0</v>
      </c>
      <c r="J126" s="83"/>
      <c r="K126" s="65">
        <f>I126*$K$3</f>
        <v>0</v>
      </c>
      <c r="L126" s="83"/>
      <c r="M126" s="65">
        <f>I126*$M$3</f>
        <v>0</v>
      </c>
      <c r="N126" s="66"/>
      <c r="O126" s="67">
        <f>M126+(M126*'Valeurs de point'!$E$5)</f>
        <v>0</v>
      </c>
    </row>
    <row r="127" spans="1:15" outlineLevel="2">
      <c r="A127" s="2" t="s">
        <v>1222</v>
      </c>
      <c r="B127" s="61" t="s">
        <v>1223</v>
      </c>
      <c r="C127" s="61" t="s">
        <v>1148</v>
      </c>
      <c r="D127" s="62" t="s">
        <v>1149</v>
      </c>
      <c r="E127" s="63">
        <v>0</v>
      </c>
      <c r="F127" s="64">
        <v>1</v>
      </c>
      <c r="G127" s="64">
        <v>19.86</v>
      </c>
      <c r="H127" s="64">
        <v>20.260000000000002</v>
      </c>
      <c r="I127" s="65">
        <f>E127*F127*(G127+H127)</f>
        <v>0</v>
      </c>
      <c r="J127" s="83"/>
      <c r="K127" s="65">
        <f>I127*$K$3</f>
        <v>0</v>
      </c>
      <c r="L127" s="83"/>
      <c r="M127" s="65">
        <f>I127*$M$3</f>
        <v>0</v>
      </c>
      <c r="N127" s="66"/>
      <c r="O127" s="67">
        <f>M127+(M127*'Valeurs de point'!$E$5)</f>
        <v>0</v>
      </c>
    </row>
    <row r="128" spans="1:15" outlineLevel="2">
      <c r="A128" s="2" t="s">
        <v>1222</v>
      </c>
      <c r="B128" s="61" t="s">
        <v>1223</v>
      </c>
      <c r="C128" s="61" t="s">
        <v>1224</v>
      </c>
      <c r="D128" s="62" t="s">
        <v>1225</v>
      </c>
      <c r="E128" s="63">
        <v>0</v>
      </c>
      <c r="F128" s="64">
        <v>1</v>
      </c>
      <c r="G128" s="64">
        <v>0</v>
      </c>
      <c r="H128" s="64">
        <v>82.57</v>
      </c>
      <c r="I128" s="65">
        <f>E128*F128*(G128+H128)</f>
        <v>0</v>
      </c>
      <c r="J128" s="83"/>
      <c r="K128" s="65">
        <f>I128*$K$3</f>
        <v>0</v>
      </c>
      <c r="L128" s="83"/>
      <c r="M128" s="65">
        <f>I128*$M$3</f>
        <v>0</v>
      </c>
      <c r="N128" s="66"/>
      <c r="O128" s="67">
        <f>M128+(M128*'Valeurs de point'!$E$5)</f>
        <v>0</v>
      </c>
    </row>
    <row r="129" spans="1:15" ht="11.25" outlineLevel="2" thickBot="1">
      <c r="A129" s="2" t="s">
        <v>1222</v>
      </c>
      <c r="B129" s="61" t="s">
        <v>1223</v>
      </c>
      <c r="C129" s="61" t="s">
        <v>1141</v>
      </c>
      <c r="D129" s="62" t="s">
        <v>1142</v>
      </c>
      <c r="E129" s="63">
        <v>0</v>
      </c>
      <c r="F129" s="64">
        <v>1</v>
      </c>
      <c r="G129" s="64">
        <v>0</v>
      </c>
      <c r="H129" s="64">
        <v>11.26</v>
      </c>
      <c r="I129" s="65">
        <f>E129*F129*(G129+H129)</f>
        <v>0</v>
      </c>
      <c r="J129" s="83"/>
      <c r="K129" s="65">
        <f>I129*$K$3</f>
        <v>0</v>
      </c>
      <c r="L129" s="83"/>
      <c r="M129" s="65">
        <f>I129*$M$3</f>
        <v>0</v>
      </c>
      <c r="N129" s="66"/>
      <c r="O129" s="67">
        <f>M129+(M129*'Valeurs de point'!$E$5)</f>
        <v>0</v>
      </c>
    </row>
    <row r="130" spans="1:15" ht="11.25" outlineLevel="1" thickBot="1">
      <c r="A130" s="11"/>
      <c r="B130" s="68" t="s">
        <v>1226</v>
      </c>
      <c r="C130" s="69"/>
      <c r="D130" s="70"/>
      <c r="E130" s="71"/>
      <c r="F130" s="72"/>
      <c r="G130" s="72"/>
      <c r="H130" s="72"/>
      <c r="I130" s="73">
        <f>SUBTOTAL(9,I126:I129)</f>
        <v>0</v>
      </c>
      <c r="J130" s="84"/>
      <c r="K130" s="73">
        <f>SUBTOTAL(9,K126:K129)</f>
        <v>0</v>
      </c>
      <c r="L130" s="84"/>
      <c r="M130" s="73">
        <f>SUBTOTAL(9,M126:M129)</f>
        <v>0</v>
      </c>
      <c r="N130" s="74"/>
      <c r="O130" s="75">
        <f>SUBTOTAL(9,O126:O129)</f>
        <v>0</v>
      </c>
    </row>
    <row r="131" spans="1:15" outlineLevel="2">
      <c r="A131" s="2" t="s">
        <v>1227</v>
      </c>
      <c r="B131" s="61" t="s">
        <v>1228</v>
      </c>
      <c r="C131" s="61" t="s">
        <v>1138</v>
      </c>
      <c r="D131" s="62" t="s">
        <v>1139</v>
      </c>
      <c r="E131" s="63">
        <v>0</v>
      </c>
      <c r="F131" s="64">
        <v>1</v>
      </c>
      <c r="G131" s="64">
        <v>39.71</v>
      </c>
      <c r="H131" s="64">
        <v>22.51</v>
      </c>
      <c r="I131" s="65">
        <f>E131*F131*(G131+H131)</f>
        <v>0</v>
      </c>
      <c r="J131" s="83"/>
      <c r="K131" s="65">
        <f>I131*$K$3</f>
        <v>0</v>
      </c>
      <c r="L131" s="83"/>
      <c r="M131" s="65">
        <f>I131*$M$3</f>
        <v>0</v>
      </c>
      <c r="N131" s="66"/>
      <c r="O131" s="67">
        <f>M131+(M131*'Valeurs de point'!$E$5)</f>
        <v>0</v>
      </c>
    </row>
    <row r="132" spans="1:15" outlineLevel="2">
      <c r="A132" s="2" t="s">
        <v>1227</v>
      </c>
      <c r="B132" s="61" t="s">
        <v>1228</v>
      </c>
      <c r="C132" s="61" t="s">
        <v>1762</v>
      </c>
      <c r="D132" s="62" t="s">
        <v>1140</v>
      </c>
      <c r="E132" s="63">
        <v>0</v>
      </c>
      <c r="F132" s="64">
        <v>1</v>
      </c>
      <c r="G132" s="64">
        <v>2.5</v>
      </c>
      <c r="H132" s="64">
        <v>20.84</v>
      </c>
      <c r="I132" s="65">
        <f>E132*F132*(G132+H132)</f>
        <v>0</v>
      </c>
      <c r="J132" s="83"/>
      <c r="K132" s="65">
        <f>I132*$K$3</f>
        <v>0</v>
      </c>
      <c r="L132" s="83"/>
      <c r="M132" s="65">
        <f>I132*$M$3</f>
        <v>0</v>
      </c>
      <c r="N132" s="66"/>
      <c r="O132" s="67">
        <f>M132+(M132*'Valeurs de point'!$E$5)</f>
        <v>0</v>
      </c>
    </row>
    <row r="133" spans="1:15" outlineLevel="2">
      <c r="A133" s="2" t="s">
        <v>1227</v>
      </c>
      <c r="B133" s="61" t="s">
        <v>1228</v>
      </c>
      <c r="C133" s="61" t="s">
        <v>1129</v>
      </c>
      <c r="D133" s="62" t="s">
        <v>1682</v>
      </c>
      <c r="E133" s="63">
        <v>0</v>
      </c>
      <c r="F133" s="64">
        <v>2</v>
      </c>
      <c r="G133" s="64">
        <v>5</v>
      </c>
      <c r="H133" s="64">
        <v>83.35</v>
      </c>
      <c r="I133" s="65">
        <f>E133*F133*(G133+H133)</f>
        <v>0</v>
      </c>
      <c r="J133" s="83"/>
      <c r="K133" s="65">
        <f>I133*$K$3</f>
        <v>0</v>
      </c>
      <c r="L133" s="83"/>
      <c r="M133" s="65">
        <f>I133*$M$3</f>
        <v>0</v>
      </c>
      <c r="N133" s="66"/>
      <c r="O133" s="67">
        <f>M133+(M133*'Valeurs de point'!$E$5)</f>
        <v>0</v>
      </c>
    </row>
    <row r="134" spans="1:15" outlineLevel="2">
      <c r="A134" s="2" t="s">
        <v>1227</v>
      </c>
      <c r="B134" s="61" t="s">
        <v>1228</v>
      </c>
      <c r="C134" s="61" t="s">
        <v>1141</v>
      </c>
      <c r="D134" s="62" t="s">
        <v>1142</v>
      </c>
      <c r="E134" s="63">
        <v>0</v>
      </c>
      <c r="F134" s="64">
        <v>1</v>
      </c>
      <c r="G134" s="64">
        <v>0</v>
      </c>
      <c r="H134" s="64">
        <v>11.26</v>
      </c>
      <c r="I134" s="65">
        <f>E134*F134*(G134+H134)</f>
        <v>0</v>
      </c>
      <c r="J134" s="83"/>
      <c r="K134" s="65">
        <f>I134*$K$3</f>
        <v>0</v>
      </c>
      <c r="L134" s="83"/>
      <c r="M134" s="65">
        <f>I134*$M$3</f>
        <v>0</v>
      </c>
      <c r="N134" s="66"/>
      <c r="O134" s="67">
        <f>M134+(M134*'Valeurs de point'!$E$5)</f>
        <v>0</v>
      </c>
    </row>
    <row r="135" spans="1:15" ht="11.25" outlineLevel="2" thickBot="1">
      <c r="A135" s="2" t="s">
        <v>1227</v>
      </c>
      <c r="B135" s="61" t="s">
        <v>1228</v>
      </c>
      <c r="C135" s="61" t="s">
        <v>1143</v>
      </c>
      <c r="D135" s="62" t="s">
        <v>1144</v>
      </c>
      <c r="E135" s="63">
        <v>0</v>
      </c>
      <c r="F135" s="64">
        <v>1</v>
      </c>
      <c r="G135" s="64">
        <v>0</v>
      </c>
      <c r="H135" s="64">
        <v>62.51</v>
      </c>
      <c r="I135" s="65">
        <f>E135*F135*(G135+H135)</f>
        <v>0</v>
      </c>
      <c r="J135" s="83"/>
      <c r="K135" s="65">
        <f>I135*$K$3</f>
        <v>0</v>
      </c>
      <c r="L135" s="83"/>
      <c r="M135" s="65">
        <f>I135*$M$3</f>
        <v>0</v>
      </c>
      <c r="N135" s="66"/>
      <c r="O135" s="67">
        <f>M135+(M135*'Valeurs de point'!$E$5)</f>
        <v>0</v>
      </c>
    </row>
    <row r="136" spans="1:15" ht="11.25" outlineLevel="1" thickBot="1">
      <c r="A136" s="11"/>
      <c r="B136" s="68" t="s">
        <v>1229</v>
      </c>
      <c r="C136" s="69"/>
      <c r="D136" s="70"/>
      <c r="E136" s="71"/>
      <c r="F136" s="72"/>
      <c r="G136" s="72"/>
      <c r="H136" s="72"/>
      <c r="I136" s="73">
        <f>SUBTOTAL(9,I131:I135)</f>
        <v>0</v>
      </c>
      <c r="J136" s="84"/>
      <c r="K136" s="73">
        <f>SUBTOTAL(9,K131:K135)</f>
        <v>0</v>
      </c>
      <c r="L136" s="84"/>
      <c r="M136" s="73">
        <f>SUBTOTAL(9,M131:M135)</f>
        <v>0</v>
      </c>
      <c r="N136" s="74"/>
      <c r="O136" s="75">
        <f>SUBTOTAL(9,O131:O135)</f>
        <v>0</v>
      </c>
    </row>
    <row r="137" spans="1:15" outlineLevel="2">
      <c r="A137" s="2" t="s">
        <v>1230</v>
      </c>
      <c r="B137" s="61" t="s">
        <v>1231</v>
      </c>
      <c r="C137" s="61" t="s">
        <v>1138</v>
      </c>
      <c r="D137" s="62" t="s">
        <v>1139</v>
      </c>
      <c r="E137" s="63">
        <v>0</v>
      </c>
      <c r="F137" s="64">
        <v>1</v>
      </c>
      <c r="G137" s="64">
        <v>39.71</v>
      </c>
      <c r="H137" s="64">
        <v>22.51</v>
      </c>
      <c r="I137" s="65">
        <f>E137*F137*(G137+H137)</f>
        <v>0</v>
      </c>
      <c r="J137" s="83"/>
      <c r="K137" s="65">
        <f>I137*$K$3</f>
        <v>0</v>
      </c>
      <c r="L137" s="83"/>
      <c r="M137" s="65">
        <f>I137*$M$3</f>
        <v>0</v>
      </c>
      <c r="N137" s="66"/>
      <c r="O137" s="67">
        <f>M137+(M137*'Valeurs de point'!$E$5)</f>
        <v>0</v>
      </c>
    </row>
    <row r="138" spans="1:15" outlineLevel="2">
      <c r="A138" s="2" t="s">
        <v>1230</v>
      </c>
      <c r="B138" s="61" t="s">
        <v>1231</v>
      </c>
      <c r="C138" s="61" t="s">
        <v>1131</v>
      </c>
      <c r="D138" s="62" t="s">
        <v>462</v>
      </c>
      <c r="E138" s="63">
        <v>0</v>
      </c>
      <c r="F138" s="64">
        <v>1</v>
      </c>
      <c r="G138" s="64">
        <v>25</v>
      </c>
      <c r="H138" s="64">
        <v>166.7</v>
      </c>
      <c r="I138" s="65">
        <f>E138*F138*(G138+H138)</f>
        <v>0</v>
      </c>
      <c r="J138" s="83"/>
      <c r="K138" s="65">
        <f>I138*$K$3</f>
        <v>0</v>
      </c>
      <c r="L138" s="83"/>
      <c r="M138" s="65">
        <f>I138*$M$3</f>
        <v>0</v>
      </c>
      <c r="N138" s="66"/>
      <c r="O138" s="67">
        <f>M138+(M138*'Valeurs de point'!$E$5)</f>
        <v>0</v>
      </c>
    </row>
    <row r="139" spans="1:15" outlineLevel="2">
      <c r="A139" s="2" t="s">
        <v>1230</v>
      </c>
      <c r="B139" s="61" t="s">
        <v>1231</v>
      </c>
      <c r="C139" s="61" t="s">
        <v>1141</v>
      </c>
      <c r="D139" s="62" t="s">
        <v>1142</v>
      </c>
      <c r="E139" s="63">
        <v>0</v>
      </c>
      <c r="F139" s="64">
        <v>1</v>
      </c>
      <c r="G139" s="64">
        <v>0</v>
      </c>
      <c r="H139" s="64">
        <v>11.26</v>
      </c>
      <c r="I139" s="65">
        <f>E139*F139*(G139+H139)</f>
        <v>0</v>
      </c>
      <c r="J139" s="83"/>
      <c r="K139" s="65">
        <f>I139*$K$3</f>
        <v>0</v>
      </c>
      <c r="L139" s="83"/>
      <c r="M139" s="65">
        <f>I139*$M$3</f>
        <v>0</v>
      </c>
      <c r="N139" s="66"/>
      <c r="O139" s="67">
        <f>M139+(M139*'Valeurs de point'!$E$5)</f>
        <v>0</v>
      </c>
    </row>
    <row r="140" spans="1:15" ht="11.25" outlineLevel="2" thickBot="1">
      <c r="A140" s="2" t="s">
        <v>1230</v>
      </c>
      <c r="B140" s="61" t="s">
        <v>1231</v>
      </c>
      <c r="C140" s="61" t="s">
        <v>1143</v>
      </c>
      <c r="D140" s="62" t="s">
        <v>1144</v>
      </c>
      <c r="E140" s="63">
        <v>0</v>
      </c>
      <c r="F140" s="64">
        <v>1</v>
      </c>
      <c r="G140" s="64">
        <v>0</v>
      </c>
      <c r="H140" s="64">
        <v>62.51</v>
      </c>
      <c r="I140" s="65">
        <f>E140*F140*(G140+H140)</f>
        <v>0</v>
      </c>
      <c r="J140" s="83"/>
      <c r="K140" s="65">
        <f>I140*$K$3</f>
        <v>0</v>
      </c>
      <c r="L140" s="83"/>
      <c r="M140" s="65">
        <f>I140*$M$3</f>
        <v>0</v>
      </c>
      <c r="N140" s="66"/>
      <c r="O140" s="67">
        <f>M140+(M140*'Valeurs de point'!$E$5)</f>
        <v>0</v>
      </c>
    </row>
    <row r="141" spans="1:15" ht="11.25" outlineLevel="1" thickBot="1">
      <c r="A141" s="11"/>
      <c r="B141" s="68" t="s">
        <v>1232</v>
      </c>
      <c r="C141" s="69"/>
      <c r="D141" s="70"/>
      <c r="E141" s="71"/>
      <c r="F141" s="72"/>
      <c r="G141" s="72"/>
      <c r="H141" s="72"/>
      <c r="I141" s="73">
        <f>SUBTOTAL(9,I137:I140)</f>
        <v>0</v>
      </c>
      <c r="J141" s="84"/>
      <c r="K141" s="73">
        <f>SUBTOTAL(9,K137:K140)</f>
        <v>0</v>
      </c>
      <c r="L141" s="84"/>
      <c r="M141" s="73">
        <f>SUBTOTAL(9,M137:M140)</f>
        <v>0</v>
      </c>
      <c r="N141" s="74"/>
      <c r="O141" s="75">
        <f>SUBTOTAL(9,O137:O140)</f>
        <v>0</v>
      </c>
    </row>
    <row r="142" spans="1:15" outlineLevel="2">
      <c r="A142" s="2" t="s">
        <v>1233</v>
      </c>
      <c r="B142" s="61" t="s">
        <v>1234</v>
      </c>
      <c r="C142" s="61" t="s">
        <v>1138</v>
      </c>
      <c r="D142" s="62" t="s">
        <v>1139</v>
      </c>
      <c r="E142" s="63">
        <v>0</v>
      </c>
      <c r="F142" s="64">
        <v>1</v>
      </c>
      <c r="G142" s="64">
        <v>39.71</v>
      </c>
      <c r="H142" s="64">
        <v>22.51</v>
      </c>
      <c r="I142" s="65">
        <f>E142*F142*(G142+H142)</f>
        <v>0</v>
      </c>
      <c r="J142" s="83"/>
      <c r="K142" s="65">
        <f>I142*$K$3</f>
        <v>0</v>
      </c>
      <c r="L142" s="83"/>
      <c r="M142" s="65">
        <f>I142*$M$3</f>
        <v>0</v>
      </c>
      <c r="N142" s="66"/>
      <c r="O142" s="67">
        <f>M142+(M142*'Valeurs de point'!$E$5)</f>
        <v>0</v>
      </c>
    </row>
    <row r="143" spans="1:15" outlineLevel="2">
      <c r="A143" s="2" t="s">
        <v>1233</v>
      </c>
      <c r="B143" s="61" t="s">
        <v>1234</v>
      </c>
      <c r="C143" s="61" t="s">
        <v>1148</v>
      </c>
      <c r="D143" s="62" t="s">
        <v>1149</v>
      </c>
      <c r="E143" s="63">
        <v>0</v>
      </c>
      <c r="F143" s="64">
        <v>1</v>
      </c>
      <c r="G143" s="64">
        <v>19.86</v>
      </c>
      <c r="H143" s="64">
        <v>20.260000000000002</v>
      </c>
      <c r="I143" s="65">
        <f>E143*F143*(G143+H143)</f>
        <v>0</v>
      </c>
      <c r="J143" s="83"/>
      <c r="K143" s="65">
        <f>I143*$K$3</f>
        <v>0</v>
      </c>
      <c r="L143" s="83"/>
      <c r="M143" s="65">
        <f>I143*$M$3</f>
        <v>0</v>
      </c>
      <c r="N143" s="66"/>
      <c r="O143" s="67">
        <f>M143+(M143*'Valeurs de point'!$E$5)</f>
        <v>0</v>
      </c>
    </row>
    <row r="144" spans="1:15" outlineLevel="2">
      <c r="A144" s="2" t="s">
        <v>1233</v>
      </c>
      <c r="B144" s="61" t="s">
        <v>1234</v>
      </c>
      <c r="C144" s="61" t="s">
        <v>466</v>
      </c>
      <c r="D144" s="62" t="s">
        <v>467</v>
      </c>
      <c r="E144" s="63">
        <v>0</v>
      </c>
      <c r="F144" s="64">
        <v>1</v>
      </c>
      <c r="G144" s="64">
        <v>0</v>
      </c>
      <c r="H144" s="64">
        <v>23.9</v>
      </c>
      <c r="I144" s="65">
        <f>E144*F144*(G144+H144)</f>
        <v>0</v>
      </c>
      <c r="J144" s="83"/>
      <c r="K144" s="65">
        <f>I144*$K$3</f>
        <v>0</v>
      </c>
      <c r="L144" s="83"/>
      <c r="M144" s="65">
        <f>I144*$M$3</f>
        <v>0</v>
      </c>
      <c r="N144" s="66"/>
      <c r="O144" s="67">
        <f>M144+(M144*'Valeurs de point'!$E$5)</f>
        <v>0</v>
      </c>
    </row>
    <row r="145" spans="1:15" ht="11.25" outlineLevel="2" thickBot="1">
      <c r="A145" s="2" t="s">
        <v>1233</v>
      </c>
      <c r="B145" s="61" t="s">
        <v>1234</v>
      </c>
      <c r="C145" s="61" t="s">
        <v>1141</v>
      </c>
      <c r="D145" s="62" t="s">
        <v>1142</v>
      </c>
      <c r="E145" s="63">
        <v>0</v>
      </c>
      <c r="F145" s="64">
        <v>1</v>
      </c>
      <c r="G145" s="64">
        <v>0</v>
      </c>
      <c r="H145" s="64">
        <v>11.26</v>
      </c>
      <c r="I145" s="65">
        <f>E145*F145*(G145+H145)</f>
        <v>0</v>
      </c>
      <c r="J145" s="83"/>
      <c r="K145" s="65">
        <f>I145*$K$3</f>
        <v>0</v>
      </c>
      <c r="L145" s="83"/>
      <c r="M145" s="65">
        <f>I145*$M$3</f>
        <v>0</v>
      </c>
      <c r="N145" s="66"/>
      <c r="O145" s="67">
        <f>M145+(M145*'Valeurs de point'!$E$5)</f>
        <v>0</v>
      </c>
    </row>
    <row r="146" spans="1:15" ht="11.25" outlineLevel="1" thickBot="1">
      <c r="A146" s="11"/>
      <c r="B146" s="68" t="s">
        <v>1235</v>
      </c>
      <c r="C146" s="69"/>
      <c r="D146" s="70"/>
      <c r="E146" s="71"/>
      <c r="F146" s="72"/>
      <c r="G146" s="72"/>
      <c r="H146" s="72"/>
      <c r="I146" s="73">
        <f>SUBTOTAL(9,I142:I145)</f>
        <v>0</v>
      </c>
      <c r="J146" s="84"/>
      <c r="K146" s="73">
        <f>SUBTOTAL(9,K142:K145)</f>
        <v>0</v>
      </c>
      <c r="L146" s="84"/>
      <c r="M146" s="73">
        <f>SUBTOTAL(9,M142:M145)</f>
        <v>0</v>
      </c>
      <c r="N146" s="74"/>
      <c r="O146" s="75">
        <f>SUBTOTAL(9,O142:O145)</f>
        <v>0</v>
      </c>
    </row>
    <row r="147" spans="1:15" outlineLevel="2">
      <c r="A147" s="2" t="s">
        <v>1236</v>
      </c>
      <c r="B147" s="61" t="s">
        <v>1237</v>
      </c>
      <c r="C147" s="61" t="s">
        <v>1138</v>
      </c>
      <c r="D147" s="62" t="s">
        <v>1139</v>
      </c>
      <c r="E147" s="63">
        <v>0</v>
      </c>
      <c r="F147" s="64">
        <v>1</v>
      </c>
      <c r="G147" s="64">
        <v>39.71</v>
      </c>
      <c r="H147" s="64">
        <v>22.51</v>
      </c>
      <c r="I147" s="65">
        <f>E147*F147*(G147+H147)</f>
        <v>0</v>
      </c>
      <c r="J147" s="83"/>
      <c r="K147" s="65">
        <f>I147*$K$3</f>
        <v>0</v>
      </c>
      <c r="L147" s="83"/>
      <c r="M147" s="65">
        <f>I147*$M$3</f>
        <v>0</v>
      </c>
      <c r="N147" s="66"/>
      <c r="O147" s="67">
        <f>M147+(M147*'Valeurs de point'!$E$5)</f>
        <v>0</v>
      </c>
    </row>
    <row r="148" spans="1:15" outlineLevel="2">
      <c r="A148" s="2" t="s">
        <v>1236</v>
      </c>
      <c r="B148" s="61" t="s">
        <v>1237</v>
      </c>
      <c r="C148" s="61" t="s">
        <v>1762</v>
      </c>
      <c r="D148" s="62" t="s">
        <v>1140</v>
      </c>
      <c r="E148" s="63">
        <v>0</v>
      </c>
      <c r="F148" s="64">
        <v>1</v>
      </c>
      <c r="G148" s="64">
        <v>2.5</v>
      </c>
      <c r="H148" s="64">
        <v>20.84</v>
      </c>
      <c r="I148" s="65">
        <f>E148*F148*(G148+H148)</f>
        <v>0</v>
      </c>
      <c r="J148" s="83"/>
      <c r="K148" s="65">
        <f>I148*$K$3</f>
        <v>0</v>
      </c>
      <c r="L148" s="83"/>
      <c r="M148" s="65">
        <f>I148*$M$3</f>
        <v>0</v>
      </c>
      <c r="N148" s="66"/>
      <c r="O148" s="67">
        <f>M148+(M148*'Valeurs de point'!$E$5)</f>
        <v>0</v>
      </c>
    </row>
    <row r="149" spans="1:15" outlineLevel="2">
      <c r="A149" s="2" t="s">
        <v>1236</v>
      </c>
      <c r="B149" s="61" t="s">
        <v>1237</v>
      </c>
      <c r="C149" s="61" t="s">
        <v>1141</v>
      </c>
      <c r="D149" s="62" t="s">
        <v>1142</v>
      </c>
      <c r="E149" s="63">
        <v>0</v>
      </c>
      <c r="F149" s="64">
        <v>1</v>
      </c>
      <c r="G149" s="64">
        <v>0</v>
      </c>
      <c r="H149" s="64">
        <v>11.26</v>
      </c>
      <c r="I149" s="65">
        <f>E149*F149*(G149+H149)</f>
        <v>0</v>
      </c>
      <c r="J149" s="83"/>
      <c r="K149" s="65">
        <f>I149*$K$3</f>
        <v>0</v>
      </c>
      <c r="L149" s="83"/>
      <c r="M149" s="65">
        <f>I149*$M$3</f>
        <v>0</v>
      </c>
      <c r="N149" s="66"/>
      <c r="O149" s="67">
        <f>M149+(M149*'Valeurs de point'!$E$5)</f>
        <v>0</v>
      </c>
    </row>
    <row r="150" spans="1:15" ht="11.25" outlineLevel="2" thickBot="1">
      <c r="A150" s="2" t="s">
        <v>1236</v>
      </c>
      <c r="B150" s="61" t="s">
        <v>1237</v>
      </c>
      <c r="C150" s="61" t="s">
        <v>1143</v>
      </c>
      <c r="D150" s="62" t="s">
        <v>1144</v>
      </c>
      <c r="E150" s="63"/>
      <c r="F150" s="64">
        <v>1</v>
      </c>
      <c r="G150" s="64">
        <v>0</v>
      </c>
      <c r="H150" s="64">
        <v>62.51</v>
      </c>
      <c r="I150" s="65">
        <f>E150*F150*(G150+H150)</f>
        <v>0</v>
      </c>
      <c r="J150" s="83"/>
      <c r="K150" s="65">
        <f>I150*$K$3</f>
        <v>0</v>
      </c>
      <c r="L150" s="83"/>
      <c r="M150" s="65">
        <f>I150*$M$3</f>
        <v>0</v>
      </c>
      <c r="N150" s="66"/>
      <c r="O150" s="67">
        <f>M150+(M150*'Valeurs de point'!$E$5)</f>
        <v>0</v>
      </c>
    </row>
    <row r="151" spans="1:15" ht="11.25" outlineLevel="1" thickBot="1">
      <c r="A151" s="11"/>
      <c r="B151" s="68" t="s">
        <v>1238</v>
      </c>
      <c r="C151" s="69"/>
      <c r="D151" s="70"/>
      <c r="E151" s="71"/>
      <c r="F151" s="72"/>
      <c r="G151" s="72"/>
      <c r="H151" s="72"/>
      <c r="I151" s="73">
        <f>SUBTOTAL(9,I147:I150)</f>
        <v>0</v>
      </c>
      <c r="J151" s="84"/>
      <c r="K151" s="73">
        <f>SUBTOTAL(9,K147:K150)</f>
        <v>0</v>
      </c>
      <c r="L151" s="84"/>
      <c r="M151" s="73">
        <f>SUBTOTAL(9,M147:M150)</f>
        <v>0</v>
      </c>
      <c r="N151" s="74"/>
      <c r="O151" s="75">
        <f>SUBTOTAL(9,O147:O150)</f>
        <v>0</v>
      </c>
    </row>
    <row r="152" spans="1:15" outlineLevel="2">
      <c r="A152" s="2" t="s">
        <v>1239</v>
      </c>
      <c r="B152" s="61" t="s">
        <v>1240</v>
      </c>
      <c r="C152" s="61" t="s">
        <v>1138</v>
      </c>
      <c r="D152" s="62" t="s">
        <v>1139</v>
      </c>
      <c r="E152" s="63">
        <v>0</v>
      </c>
      <c r="F152" s="64">
        <v>1</v>
      </c>
      <c r="G152" s="64">
        <v>39.71</v>
      </c>
      <c r="H152" s="64">
        <v>22.51</v>
      </c>
      <c r="I152" s="65">
        <f t="shared" ref="I152:I160" si="24">E152*F152*(G152+H152)</f>
        <v>0</v>
      </c>
      <c r="J152" s="83"/>
      <c r="K152" s="65">
        <f t="shared" ref="K152:K160" si="25">I152*$K$3</f>
        <v>0</v>
      </c>
      <c r="L152" s="83"/>
      <c r="M152" s="65">
        <f t="shared" ref="M152:M160" si="26">I152*$M$3</f>
        <v>0</v>
      </c>
      <c r="N152" s="66"/>
      <c r="O152" s="67">
        <f>M152+(M152*'Valeurs de point'!$E$5)</f>
        <v>0</v>
      </c>
    </row>
    <row r="153" spans="1:15" outlineLevel="2">
      <c r="A153" s="2" t="s">
        <v>1239</v>
      </c>
      <c r="B153" s="61" t="s">
        <v>1240</v>
      </c>
      <c r="C153" s="61" t="s">
        <v>1148</v>
      </c>
      <c r="D153" s="62" t="s">
        <v>1149</v>
      </c>
      <c r="E153" s="63">
        <v>0</v>
      </c>
      <c r="F153" s="64">
        <v>1</v>
      </c>
      <c r="G153" s="64">
        <v>19.86</v>
      </c>
      <c r="H153" s="64">
        <v>20.260000000000002</v>
      </c>
      <c r="I153" s="65">
        <f t="shared" si="24"/>
        <v>0</v>
      </c>
      <c r="J153" s="83"/>
      <c r="K153" s="65">
        <f t="shared" si="25"/>
        <v>0</v>
      </c>
      <c r="L153" s="83"/>
      <c r="M153" s="65">
        <f t="shared" si="26"/>
        <v>0</v>
      </c>
      <c r="N153" s="66"/>
      <c r="O153" s="67">
        <f>M153+(M153*'Valeurs de point'!$E$5)</f>
        <v>0</v>
      </c>
    </row>
    <row r="154" spans="1:15" outlineLevel="2">
      <c r="A154" s="2" t="s">
        <v>1239</v>
      </c>
      <c r="B154" s="61" t="s">
        <v>1240</v>
      </c>
      <c r="C154" s="61" t="s">
        <v>466</v>
      </c>
      <c r="D154" s="62" t="s">
        <v>467</v>
      </c>
      <c r="E154" s="63">
        <v>0</v>
      </c>
      <c r="F154" s="64">
        <v>1</v>
      </c>
      <c r="G154" s="64">
        <v>0</v>
      </c>
      <c r="H154" s="64">
        <v>23.9</v>
      </c>
      <c r="I154" s="65">
        <f t="shared" si="24"/>
        <v>0</v>
      </c>
      <c r="J154" s="83"/>
      <c r="K154" s="65">
        <f t="shared" si="25"/>
        <v>0</v>
      </c>
      <c r="L154" s="83"/>
      <c r="M154" s="65">
        <f t="shared" si="26"/>
        <v>0</v>
      </c>
      <c r="N154" s="66"/>
      <c r="O154" s="67">
        <f>M154+(M154*'Valeurs de point'!$E$5)</f>
        <v>0</v>
      </c>
    </row>
    <row r="155" spans="1:15" outlineLevel="2">
      <c r="A155" s="2" t="s">
        <v>1239</v>
      </c>
      <c r="B155" s="61" t="s">
        <v>1240</v>
      </c>
      <c r="C155" s="61" t="s">
        <v>1762</v>
      </c>
      <c r="D155" s="62" t="s">
        <v>1140</v>
      </c>
      <c r="E155" s="63">
        <v>0</v>
      </c>
      <c r="F155" s="64">
        <v>1</v>
      </c>
      <c r="G155" s="64">
        <v>2.5</v>
      </c>
      <c r="H155" s="64">
        <v>20.84</v>
      </c>
      <c r="I155" s="65">
        <f t="shared" si="24"/>
        <v>0</v>
      </c>
      <c r="J155" s="83"/>
      <c r="K155" s="65">
        <f t="shared" si="25"/>
        <v>0</v>
      </c>
      <c r="L155" s="83"/>
      <c r="M155" s="65">
        <f t="shared" si="26"/>
        <v>0</v>
      </c>
      <c r="N155" s="66"/>
      <c r="O155" s="67">
        <f>M155+(M155*'Valeurs de point'!$E$5)</f>
        <v>0</v>
      </c>
    </row>
    <row r="156" spans="1:15" outlineLevel="2">
      <c r="A156" s="2" t="s">
        <v>1239</v>
      </c>
      <c r="B156" s="61" t="s">
        <v>1240</v>
      </c>
      <c r="C156" s="61" t="s">
        <v>1686</v>
      </c>
      <c r="D156" s="62" t="s">
        <v>1687</v>
      </c>
      <c r="E156" s="63">
        <v>0</v>
      </c>
      <c r="F156" s="64">
        <v>1</v>
      </c>
      <c r="G156" s="64">
        <v>37.5</v>
      </c>
      <c r="H156" s="64">
        <v>62.51</v>
      </c>
      <c r="I156" s="65">
        <f t="shared" si="24"/>
        <v>0</v>
      </c>
      <c r="J156" s="83"/>
      <c r="K156" s="65">
        <f t="shared" si="25"/>
        <v>0</v>
      </c>
      <c r="L156" s="83"/>
      <c r="M156" s="65">
        <f t="shared" si="26"/>
        <v>0</v>
      </c>
      <c r="N156" s="66"/>
      <c r="O156" s="67">
        <f>M156+(M156*'Valeurs de point'!$E$5)</f>
        <v>0</v>
      </c>
    </row>
    <row r="157" spans="1:15" outlineLevel="2">
      <c r="A157" s="2" t="s">
        <v>1239</v>
      </c>
      <c r="B157" s="61" t="s">
        <v>1240</v>
      </c>
      <c r="C157" s="61" t="s">
        <v>1769</v>
      </c>
      <c r="D157" s="62" t="s">
        <v>1770</v>
      </c>
      <c r="E157" s="63">
        <v>0</v>
      </c>
      <c r="F157" s="64">
        <v>1</v>
      </c>
      <c r="G157" s="64">
        <v>6.62</v>
      </c>
      <c r="H157" s="64">
        <v>0</v>
      </c>
      <c r="I157" s="65">
        <f t="shared" si="24"/>
        <v>0</v>
      </c>
      <c r="J157" s="83"/>
      <c r="K157" s="65">
        <f t="shared" si="25"/>
        <v>0</v>
      </c>
      <c r="L157" s="83"/>
      <c r="M157" s="65">
        <f t="shared" si="26"/>
        <v>0</v>
      </c>
      <c r="N157" s="66"/>
      <c r="O157" s="67">
        <f>M157+(M157*'Valeurs de point'!$E$5)</f>
        <v>0</v>
      </c>
    </row>
    <row r="158" spans="1:15" outlineLevel="2">
      <c r="A158" s="2" t="s">
        <v>1239</v>
      </c>
      <c r="B158" s="61" t="s">
        <v>1240</v>
      </c>
      <c r="C158" s="61" t="s">
        <v>1771</v>
      </c>
      <c r="D158" s="62" t="s">
        <v>1134</v>
      </c>
      <c r="E158" s="63">
        <v>0</v>
      </c>
      <c r="F158" s="64">
        <v>1</v>
      </c>
      <c r="G158" s="64">
        <v>0</v>
      </c>
      <c r="H158" s="64">
        <v>22.51</v>
      </c>
      <c r="I158" s="65">
        <f t="shared" si="24"/>
        <v>0</v>
      </c>
      <c r="J158" s="83"/>
      <c r="K158" s="65">
        <f t="shared" si="25"/>
        <v>0</v>
      </c>
      <c r="L158" s="83"/>
      <c r="M158" s="65">
        <f t="shared" si="26"/>
        <v>0</v>
      </c>
      <c r="N158" s="66"/>
      <c r="O158" s="67">
        <f>M158+(M158*'Valeurs de point'!$E$5)</f>
        <v>0</v>
      </c>
    </row>
    <row r="159" spans="1:15" outlineLevel="2">
      <c r="A159" s="2" t="s">
        <v>1239</v>
      </c>
      <c r="B159" s="61" t="s">
        <v>1240</v>
      </c>
      <c r="C159" s="61" t="s">
        <v>1141</v>
      </c>
      <c r="D159" s="62" t="s">
        <v>1142</v>
      </c>
      <c r="E159" s="63">
        <v>0</v>
      </c>
      <c r="F159" s="64">
        <v>1</v>
      </c>
      <c r="G159" s="64">
        <v>0</v>
      </c>
      <c r="H159" s="64">
        <v>11.26</v>
      </c>
      <c r="I159" s="65">
        <f t="shared" si="24"/>
        <v>0</v>
      </c>
      <c r="J159" s="83"/>
      <c r="K159" s="65">
        <f t="shared" si="25"/>
        <v>0</v>
      </c>
      <c r="L159" s="83"/>
      <c r="M159" s="65">
        <f t="shared" si="26"/>
        <v>0</v>
      </c>
      <c r="N159" s="66"/>
      <c r="O159" s="67">
        <f>M159+(M159*'Valeurs de point'!$E$5)</f>
        <v>0</v>
      </c>
    </row>
    <row r="160" spans="1:15" ht="11.25" outlineLevel="2" thickBot="1">
      <c r="A160" s="2" t="s">
        <v>1239</v>
      </c>
      <c r="B160" s="61" t="s">
        <v>1240</v>
      </c>
      <c r="C160" s="61" t="s">
        <v>1143</v>
      </c>
      <c r="D160" s="62" t="s">
        <v>1144</v>
      </c>
      <c r="E160" s="63">
        <v>0</v>
      </c>
      <c r="F160" s="64">
        <v>1</v>
      </c>
      <c r="G160" s="64">
        <v>0</v>
      </c>
      <c r="H160" s="64">
        <v>62.51</v>
      </c>
      <c r="I160" s="65">
        <f t="shared" si="24"/>
        <v>0</v>
      </c>
      <c r="J160" s="83"/>
      <c r="K160" s="65">
        <f t="shared" si="25"/>
        <v>0</v>
      </c>
      <c r="L160" s="83"/>
      <c r="M160" s="65">
        <f t="shared" si="26"/>
        <v>0</v>
      </c>
      <c r="N160" s="66"/>
      <c r="O160" s="67">
        <f>M160+(M160*'Valeurs de point'!$E$5)</f>
        <v>0</v>
      </c>
    </row>
    <row r="161" spans="1:15" ht="11.25" outlineLevel="1" thickBot="1">
      <c r="A161" s="11"/>
      <c r="B161" s="68" t="s">
        <v>1241</v>
      </c>
      <c r="C161" s="69"/>
      <c r="D161" s="70"/>
      <c r="E161" s="71"/>
      <c r="F161" s="72"/>
      <c r="G161" s="72"/>
      <c r="H161" s="72"/>
      <c r="I161" s="73">
        <f>SUBTOTAL(9,I152:I160)</f>
        <v>0</v>
      </c>
      <c r="J161" s="84"/>
      <c r="K161" s="73">
        <f>SUBTOTAL(9,K152:K160)</f>
        <v>0</v>
      </c>
      <c r="L161" s="84"/>
      <c r="M161" s="73">
        <f>SUBTOTAL(9,M152:M160)</f>
        <v>0</v>
      </c>
      <c r="N161" s="74"/>
      <c r="O161" s="75">
        <f>SUBTOTAL(9,O152:O160)</f>
        <v>0</v>
      </c>
    </row>
    <row r="162" spans="1:15" outlineLevel="2">
      <c r="A162" s="2" t="s">
        <v>1242</v>
      </c>
      <c r="B162" s="61" t="s">
        <v>1052</v>
      </c>
      <c r="C162" s="61" t="s">
        <v>1138</v>
      </c>
      <c r="D162" s="62" t="s">
        <v>1139</v>
      </c>
      <c r="E162" s="63">
        <v>0</v>
      </c>
      <c r="F162" s="64">
        <v>1</v>
      </c>
      <c r="G162" s="64">
        <v>39.71</v>
      </c>
      <c r="H162" s="64">
        <v>22.51</v>
      </c>
      <c r="I162" s="65">
        <f>E162*F162*(G162+H162)</f>
        <v>0</v>
      </c>
      <c r="J162" s="83"/>
      <c r="K162" s="65">
        <f>I162*$K$3</f>
        <v>0</v>
      </c>
      <c r="L162" s="83"/>
      <c r="M162" s="65">
        <f>I162*$M$3</f>
        <v>0</v>
      </c>
      <c r="N162" s="66"/>
      <c r="O162" s="67">
        <f>M162+(M162*'Valeurs de point'!$E$5)</f>
        <v>0</v>
      </c>
    </row>
    <row r="163" spans="1:15" outlineLevel="2">
      <c r="A163" s="2" t="s">
        <v>1242</v>
      </c>
      <c r="B163" s="61" t="s">
        <v>1052</v>
      </c>
      <c r="C163" s="61" t="s">
        <v>1762</v>
      </c>
      <c r="D163" s="62" t="s">
        <v>1140</v>
      </c>
      <c r="E163" s="63">
        <v>0</v>
      </c>
      <c r="F163" s="64">
        <v>1</v>
      </c>
      <c r="G163" s="64">
        <v>2.5</v>
      </c>
      <c r="H163" s="64">
        <v>20.84</v>
      </c>
      <c r="I163" s="65">
        <f>E163*F163*(G163+H163)</f>
        <v>0</v>
      </c>
      <c r="J163" s="83"/>
      <c r="K163" s="65">
        <f>I163*$K$3</f>
        <v>0</v>
      </c>
      <c r="L163" s="83"/>
      <c r="M163" s="65">
        <f>I163*$M$3</f>
        <v>0</v>
      </c>
      <c r="N163" s="66"/>
      <c r="O163" s="67">
        <f>M163+(M163*'Valeurs de point'!$E$5)</f>
        <v>0</v>
      </c>
    </row>
    <row r="164" spans="1:15" outlineLevel="2">
      <c r="A164" s="2" t="s">
        <v>1242</v>
      </c>
      <c r="B164" s="61" t="s">
        <v>1052</v>
      </c>
      <c r="C164" s="61" t="s">
        <v>1141</v>
      </c>
      <c r="D164" s="62" t="s">
        <v>1142</v>
      </c>
      <c r="E164" s="63">
        <v>0</v>
      </c>
      <c r="F164" s="64">
        <v>1</v>
      </c>
      <c r="G164" s="64">
        <v>0</v>
      </c>
      <c r="H164" s="64">
        <v>11.26</v>
      </c>
      <c r="I164" s="65">
        <f>E164*F164*(G164+H164)</f>
        <v>0</v>
      </c>
      <c r="J164" s="83"/>
      <c r="K164" s="65">
        <f>I164*$K$3</f>
        <v>0</v>
      </c>
      <c r="L164" s="83"/>
      <c r="M164" s="65">
        <f>I164*$M$3</f>
        <v>0</v>
      </c>
      <c r="N164" s="66"/>
      <c r="O164" s="67">
        <f>M164+(M164*'Valeurs de point'!$E$5)</f>
        <v>0</v>
      </c>
    </row>
    <row r="165" spans="1:15" ht="11.25" outlineLevel="2" thickBot="1">
      <c r="A165" s="2" t="s">
        <v>1242</v>
      </c>
      <c r="B165" s="61" t="s">
        <v>1052</v>
      </c>
      <c r="C165" s="61" t="s">
        <v>1143</v>
      </c>
      <c r="D165" s="62" t="s">
        <v>1144</v>
      </c>
      <c r="E165" s="63">
        <v>0</v>
      </c>
      <c r="F165" s="64">
        <v>1</v>
      </c>
      <c r="G165" s="64">
        <v>0</v>
      </c>
      <c r="H165" s="64">
        <v>62.51</v>
      </c>
      <c r="I165" s="65">
        <f>E165*F165*(G165+H165)</f>
        <v>0</v>
      </c>
      <c r="J165" s="83"/>
      <c r="K165" s="65">
        <f>I165*$K$3</f>
        <v>0</v>
      </c>
      <c r="L165" s="83"/>
      <c r="M165" s="65">
        <f>I165*$M$3</f>
        <v>0</v>
      </c>
      <c r="N165" s="66"/>
      <c r="O165" s="67">
        <f>M165+(M165*'Valeurs de point'!$E$5)</f>
        <v>0</v>
      </c>
    </row>
    <row r="166" spans="1:15" ht="11.25" outlineLevel="1" thickBot="1">
      <c r="A166" s="11"/>
      <c r="B166" s="68" t="s">
        <v>1053</v>
      </c>
      <c r="C166" s="69"/>
      <c r="D166" s="70"/>
      <c r="E166" s="71"/>
      <c r="F166" s="72"/>
      <c r="G166" s="72"/>
      <c r="H166" s="72"/>
      <c r="I166" s="73">
        <f>SUBTOTAL(9,I162:I165)</f>
        <v>0</v>
      </c>
      <c r="J166" s="84"/>
      <c r="K166" s="73">
        <f>SUBTOTAL(9,K162:K165)</f>
        <v>0</v>
      </c>
      <c r="L166" s="84"/>
      <c r="M166" s="73">
        <f>SUBTOTAL(9,M162:M165)</f>
        <v>0</v>
      </c>
      <c r="N166" s="74"/>
      <c r="O166" s="75">
        <f>SUBTOTAL(9,O162:O165)</f>
        <v>0</v>
      </c>
    </row>
    <row r="167" spans="1:15" outlineLevel="2">
      <c r="A167" s="2" t="s">
        <v>1054</v>
      </c>
      <c r="B167" s="61" t="s">
        <v>1055</v>
      </c>
      <c r="C167" s="61" t="s">
        <v>1138</v>
      </c>
      <c r="D167" s="62" t="s">
        <v>1139</v>
      </c>
      <c r="E167" s="63">
        <v>0</v>
      </c>
      <c r="F167" s="64">
        <v>1</v>
      </c>
      <c r="G167" s="64">
        <v>39.71</v>
      </c>
      <c r="H167" s="64">
        <v>22.51</v>
      </c>
      <c r="I167" s="65">
        <f>E167*F167*(G167+H167)</f>
        <v>0</v>
      </c>
      <c r="J167" s="83"/>
      <c r="K167" s="65">
        <f>I167*$K$3</f>
        <v>0</v>
      </c>
      <c r="L167" s="83"/>
      <c r="M167" s="65">
        <f>I167*$M$3</f>
        <v>0</v>
      </c>
      <c r="N167" s="66"/>
      <c r="O167" s="67">
        <f>M167+(M167*'Valeurs de point'!$E$5)</f>
        <v>0</v>
      </c>
    </row>
    <row r="168" spans="1:15" outlineLevel="2">
      <c r="A168" s="2" t="s">
        <v>1054</v>
      </c>
      <c r="B168" s="61" t="s">
        <v>1055</v>
      </c>
      <c r="C168" s="61" t="s">
        <v>1769</v>
      </c>
      <c r="D168" s="62" t="s">
        <v>1770</v>
      </c>
      <c r="E168" s="63">
        <v>0</v>
      </c>
      <c r="F168" s="64">
        <v>1</v>
      </c>
      <c r="G168" s="64">
        <v>6.62</v>
      </c>
      <c r="H168" s="64">
        <v>0</v>
      </c>
      <c r="I168" s="65">
        <f>E168*F168*(G168+H168)</f>
        <v>0</v>
      </c>
      <c r="J168" s="83"/>
      <c r="K168" s="65">
        <f>I168*$K$3</f>
        <v>0</v>
      </c>
      <c r="L168" s="83"/>
      <c r="M168" s="65">
        <f>I168*$M$3</f>
        <v>0</v>
      </c>
      <c r="N168" s="66"/>
      <c r="O168" s="67">
        <f>M168+(M168*'Valeurs de point'!$E$5)</f>
        <v>0</v>
      </c>
    </row>
    <row r="169" spans="1:15" outlineLevel="2">
      <c r="A169" s="2" t="s">
        <v>1054</v>
      </c>
      <c r="B169" s="61" t="s">
        <v>1055</v>
      </c>
      <c r="C169" s="61" t="s">
        <v>1771</v>
      </c>
      <c r="D169" s="62" t="s">
        <v>1134</v>
      </c>
      <c r="E169" s="63">
        <v>0</v>
      </c>
      <c r="F169" s="64">
        <v>1</v>
      </c>
      <c r="G169" s="64">
        <v>0</v>
      </c>
      <c r="H169" s="64">
        <v>22.51</v>
      </c>
      <c r="I169" s="65">
        <f>E169*F169*(G169+H169)</f>
        <v>0</v>
      </c>
      <c r="J169" s="83"/>
      <c r="K169" s="65">
        <f>I169*$K$3</f>
        <v>0</v>
      </c>
      <c r="L169" s="83"/>
      <c r="M169" s="65">
        <f>I169*$M$3</f>
        <v>0</v>
      </c>
      <c r="N169" s="66"/>
      <c r="O169" s="67">
        <f>M169+(M169*'Valeurs de point'!$E$5)</f>
        <v>0</v>
      </c>
    </row>
    <row r="170" spans="1:15" ht="11.25" outlineLevel="2" thickBot="1">
      <c r="A170" s="2" t="s">
        <v>1054</v>
      </c>
      <c r="B170" s="61" t="s">
        <v>1055</v>
      </c>
      <c r="C170" s="61" t="s">
        <v>1141</v>
      </c>
      <c r="D170" s="62" t="s">
        <v>1142</v>
      </c>
      <c r="E170" s="63">
        <v>0</v>
      </c>
      <c r="F170" s="64">
        <v>1</v>
      </c>
      <c r="G170" s="64">
        <v>0</v>
      </c>
      <c r="H170" s="64">
        <v>11.26</v>
      </c>
      <c r="I170" s="65">
        <f>E170*F170*(G170+H170)</f>
        <v>0</v>
      </c>
      <c r="J170" s="83"/>
      <c r="K170" s="65">
        <f>I170*$K$3</f>
        <v>0</v>
      </c>
      <c r="L170" s="83"/>
      <c r="M170" s="65">
        <f>I170*$M$3</f>
        <v>0</v>
      </c>
      <c r="N170" s="66"/>
      <c r="O170" s="67">
        <f>M170+(M170*'Valeurs de point'!$E$5)</f>
        <v>0</v>
      </c>
    </row>
    <row r="171" spans="1:15" ht="11.25" outlineLevel="1" thickBot="1">
      <c r="A171" s="11"/>
      <c r="B171" s="68" t="s">
        <v>1056</v>
      </c>
      <c r="C171" s="69"/>
      <c r="D171" s="70"/>
      <c r="E171" s="71"/>
      <c r="F171" s="72"/>
      <c r="G171" s="72"/>
      <c r="H171" s="72"/>
      <c r="I171" s="73">
        <f>SUBTOTAL(9,I167:I170)</f>
        <v>0</v>
      </c>
      <c r="J171" s="84"/>
      <c r="K171" s="73">
        <f>SUBTOTAL(9,K167:K170)</f>
        <v>0</v>
      </c>
      <c r="L171" s="84"/>
      <c r="M171" s="73">
        <f>SUBTOTAL(9,M167:M170)</f>
        <v>0</v>
      </c>
      <c r="N171" s="74"/>
      <c r="O171" s="75">
        <f>SUBTOTAL(9,O167:O170)</f>
        <v>0</v>
      </c>
    </row>
    <row r="172" spans="1:15" outlineLevel="2">
      <c r="A172" s="2" t="s">
        <v>1057</v>
      </c>
      <c r="B172" s="61" t="s">
        <v>1058</v>
      </c>
      <c r="C172" s="61" t="s">
        <v>1138</v>
      </c>
      <c r="D172" s="62" t="s">
        <v>1139</v>
      </c>
      <c r="E172" s="63">
        <v>0</v>
      </c>
      <c r="F172" s="64">
        <v>1</v>
      </c>
      <c r="G172" s="64">
        <v>39.71</v>
      </c>
      <c r="H172" s="64">
        <v>22.51</v>
      </c>
      <c r="I172" s="65">
        <f>E172*F172*(G172+H172)</f>
        <v>0</v>
      </c>
      <c r="J172" s="83"/>
      <c r="K172" s="65">
        <f>I172*$K$3</f>
        <v>0</v>
      </c>
      <c r="L172" s="83"/>
      <c r="M172" s="65">
        <f>I172*$M$3</f>
        <v>0</v>
      </c>
      <c r="N172" s="66"/>
      <c r="O172" s="67">
        <f>M172+(M172*'Valeurs de point'!$E$5)</f>
        <v>0</v>
      </c>
    </row>
    <row r="173" spans="1:15" outlineLevel="2">
      <c r="A173" s="2" t="s">
        <v>1057</v>
      </c>
      <c r="B173" s="61" t="s">
        <v>1058</v>
      </c>
      <c r="C173" s="61" t="s">
        <v>1769</v>
      </c>
      <c r="D173" s="62" t="s">
        <v>1770</v>
      </c>
      <c r="E173" s="63">
        <v>0</v>
      </c>
      <c r="F173" s="64">
        <v>1</v>
      </c>
      <c r="G173" s="64">
        <v>6.62</v>
      </c>
      <c r="H173" s="64">
        <v>0</v>
      </c>
      <c r="I173" s="65">
        <f>E173*F173*(G173+H173)</f>
        <v>0</v>
      </c>
      <c r="J173" s="83"/>
      <c r="K173" s="65">
        <f>I173*$K$3</f>
        <v>0</v>
      </c>
      <c r="L173" s="83"/>
      <c r="M173" s="65">
        <f>I173*$M$3</f>
        <v>0</v>
      </c>
      <c r="N173" s="66"/>
      <c r="O173" s="67">
        <f>M173+(M173*'Valeurs de point'!$E$5)</f>
        <v>0</v>
      </c>
    </row>
    <row r="174" spans="1:15" outlineLevel="2">
      <c r="A174" s="2" t="s">
        <v>1057</v>
      </c>
      <c r="B174" s="61" t="s">
        <v>1058</v>
      </c>
      <c r="C174" s="61" t="s">
        <v>1771</v>
      </c>
      <c r="D174" s="62" t="s">
        <v>1134</v>
      </c>
      <c r="E174" s="63">
        <v>0</v>
      </c>
      <c r="F174" s="64">
        <v>1</v>
      </c>
      <c r="G174" s="64">
        <v>0</v>
      </c>
      <c r="H174" s="64">
        <v>22.51</v>
      </c>
      <c r="I174" s="65">
        <f>E174*F174*(G174+H174)</f>
        <v>0</v>
      </c>
      <c r="J174" s="83"/>
      <c r="K174" s="65">
        <f>I174*$K$3</f>
        <v>0</v>
      </c>
      <c r="L174" s="83"/>
      <c r="M174" s="65">
        <f>I174*$M$3</f>
        <v>0</v>
      </c>
      <c r="N174" s="66"/>
      <c r="O174" s="67">
        <f>M174+(M174*'Valeurs de point'!$E$5)</f>
        <v>0</v>
      </c>
    </row>
    <row r="175" spans="1:15" ht="11.25" outlineLevel="2" thickBot="1">
      <c r="A175" s="2" t="s">
        <v>1057</v>
      </c>
      <c r="B175" s="61" t="s">
        <v>1058</v>
      </c>
      <c r="C175" s="61" t="s">
        <v>1141</v>
      </c>
      <c r="D175" s="62" t="s">
        <v>1142</v>
      </c>
      <c r="E175" s="63">
        <v>0</v>
      </c>
      <c r="F175" s="64">
        <v>1</v>
      </c>
      <c r="G175" s="64">
        <v>0</v>
      </c>
      <c r="H175" s="64">
        <v>11.26</v>
      </c>
      <c r="I175" s="65">
        <f>E175*F175*(G175+H175)</f>
        <v>0</v>
      </c>
      <c r="J175" s="83"/>
      <c r="K175" s="65">
        <f>I175*$K$3</f>
        <v>0</v>
      </c>
      <c r="L175" s="83"/>
      <c r="M175" s="65">
        <f>I175*$M$3</f>
        <v>0</v>
      </c>
      <c r="N175" s="66"/>
      <c r="O175" s="67">
        <f>M175+(M175*'Valeurs de point'!$E$5)</f>
        <v>0</v>
      </c>
    </row>
    <row r="176" spans="1:15" ht="11.25" outlineLevel="1" thickBot="1">
      <c r="A176" s="11"/>
      <c r="B176" s="68" t="s">
        <v>1059</v>
      </c>
      <c r="C176" s="69"/>
      <c r="D176" s="70"/>
      <c r="E176" s="71"/>
      <c r="F176" s="72"/>
      <c r="G176" s="72"/>
      <c r="H176" s="72"/>
      <c r="I176" s="73">
        <f>SUBTOTAL(9,I172:I175)</f>
        <v>0</v>
      </c>
      <c r="J176" s="84"/>
      <c r="K176" s="73">
        <f>SUBTOTAL(9,K172:K175)</f>
        <v>0</v>
      </c>
      <c r="L176" s="84"/>
      <c r="M176" s="73">
        <f>SUBTOTAL(9,M172:M175)</f>
        <v>0</v>
      </c>
      <c r="N176" s="74"/>
      <c r="O176" s="75">
        <f>SUBTOTAL(9,O172:O175)</f>
        <v>0</v>
      </c>
    </row>
    <row r="177" spans="1:15" outlineLevel="2">
      <c r="A177" s="2" t="s">
        <v>1060</v>
      </c>
      <c r="B177" s="61" t="s">
        <v>1061</v>
      </c>
      <c r="C177" s="61" t="s">
        <v>1138</v>
      </c>
      <c r="D177" s="62" t="s">
        <v>1139</v>
      </c>
      <c r="E177" s="63">
        <v>0</v>
      </c>
      <c r="F177" s="64">
        <v>1</v>
      </c>
      <c r="G177" s="64">
        <v>39.71</v>
      </c>
      <c r="H177" s="64">
        <v>22.51</v>
      </c>
      <c r="I177" s="65">
        <f t="shared" ref="I177:I184" si="27">E177*F177*(G177+H177)</f>
        <v>0</v>
      </c>
      <c r="J177" s="83"/>
      <c r="K177" s="65">
        <f t="shared" ref="K177:K184" si="28">I177*$K$3</f>
        <v>0</v>
      </c>
      <c r="L177" s="83"/>
      <c r="M177" s="65">
        <f t="shared" ref="M177:M184" si="29">I177*$M$3</f>
        <v>0</v>
      </c>
      <c r="N177" s="66"/>
      <c r="O177" s="67">
        <f>M177+(M177*'Valeurs de point'!$E$5)</f>
        <v>0</v>
      </c>
    </row>
    <row r="178" spans="1:15" outlineLevel="2">
      <c r="A178" s="2" t="s">
        <v>1060</v>
      </c>
      <c r="B178" s="61" t="s">
        <v>1061</v>
      </c>
      <c r="C178" s="61" t="s">
        <v>1148</v>
      </c>
      <c r="D178" s="62" t="s">
        <v>1149</v>
      </c>
      <c r="E178" s="63">
        <v>0</v>
      </c>
      <c r="F178" s="64">
        <v>1</v>
      </c>
      <c r="G178" s="64">
        <v>19.86</v>
      </c>
      <c r="H178" s="64">
        <v>20.260000000000002</v>
      </c>
      <c r="I178" s="65">
        <f t="shared" si="27"/>
        <v>0</v>
      </c>
      <c r="J178" s="83"/>
      <c r="K178" s="65">
        <f t="shared" si="28"/>
        <v>0</v>
      </c>
      <c r="L178" s="83"/>
      <c r="M178" s="65">
        <f t="shared" si="29"/>
        <v>0</v>
      </c>
      <c r="N178" s="66"/>
      <c r="O178" s="67">
        <f>M178+(M178*'Valeurs de point'!$E$5)</f>
        <v>0</v>
      </c>
    </row>
    <row r="179" spans="1:15" outlineLevel="2">
      <c r="A179" s="2" t="s">
        <v>1060</v>
      </c>
      <c r="B179" s="61" t="s">
        <v>1061</v>
      </c>
      <c r="C179" s="61" t="s">
        <v>1062</v>
      </c>
      <c r="D179" s="62" t="s">
        <v>1063</v>
      </c>
      <c r="E179" s="63">
        <v>0</v>
      </c>
      <c r="F179" s="64">
        <v>1</v>
      </c>
      <c r="G179" s="64">
        <v>0</v>
      </c>
      <c r="H179" s="64">
        <v>52.15</v>
      </c>
      <c r="I179" s="65">
        <f t="shared" si="27"/>
        <v>0</v>
      </c>
      <c r="J179" s="83"/>
      <c r="K179" s="65">
        <f t="shared" si="28"/>
        <v>0</v>
      </c>
      <c r="L179" s="83"/>
      <c r="M179" s="65">
        <f t="shared" si="29"/>
        <v>0</v>
      </c>
      <c r="N179" s="66"/>
      <c r="O179" s="67">
        <f>M179+(M179*'Valeurs de point'!$E$5)</f>
        <v>0</v>
      </c>
    </row>
    <row r="180" spans="1:15" outlineLevel="2">
      <c r="A180" s="2" t="s">
        <v>1060</v>
      </c>
      <c r="B180" s="61" t="s">
        <v>1061</v>
      </c>
      <c r="C180" s="61" t="s">
        <v>1762</v>
      </c>
      <c r="D180" s="62" t="s">
        <v>1140</v>
      </c>
      <c r="E180" s="63">
        <v>0</v>
      </c>
      <c r="F180" s="64">
        <v>1</v>
      </c>
      <c r="G180" s="64">
        <v>2.5</v>
      </c>
      <c r="H180" s="64">
        <v>20.84</v>
      </c>
      <c r="I180" s="65">
        <f t="shared" si="27"/>
        <v>0</v>
      </c>
      <c r="J180" s="83"/>
      <c r="K180" s="65">
        <f t="shared" si="28"/>
        <v>0</v>
      </c>
      <c r="L180" s="83"/>
      <c r="M180" s="65">
        <f t="shared" si="29"/>
        <v>0</v>
      </c>
      <c r="N180" s="66"/>
      <c r="O180" s="67">
        <f>M180+(M180*'Valeurs de point'!$E$5)</f>
        <v>0</v>
      </c>
    </row>
    <row r="181" spans="1:15" outlineLevel="2">
      <c r="A181" s="2" t="s">
        <v>1060</v>
      </c>
      <c r="B181" s="61" t="s">
        <v>1061</v>
      </c>
      <c r="C181" s="61" t="s">
        <v>1764</v>
      </c>
      <c r="D181" s="62" t="s">
        <v>1064</v>
      </c>
      <c r="E181" s="63">
        <v>0</v>
      </c>
      <c r="F181" s="64">
        <v>1</v>
      </c>
      <c r="G181" s="64">
        <v>6.62</v>
      </c>
      <c r="H181" s="64">
        <v>22.07</v>
      </c>
      <c r="I181" s="65">
        <f t="shared" si="27"/>
        <v>0</v>
      </c>
      <c r="J181" s="83"/>
      <c r="K181" s="65">
        <f t="shared" si="28"/>
        <v>0</v>
      </c>
      <c r="L181" s="83"/>
      <c r="M181" s="65">
        <f t="shared" si="29"/>
        <v>0</v>
      </c>
      <c r="N181" s="66"/>
      <c r="O181" s="67">
        <f>M181+(M181*'Valeurs de point'!$E$5)</f>
        <v>0</v>
      </c>
    </row>
    <row r="182" spans="1:15" outlineLevel="2">
      <c r="A182" s="2" t="s">
        <v>1060</v>
      </c>
      <c r="B182" s="61" t="s">
        <v>1061</v>
      </c>
      <c r="C182" s="61" t="s">
        <v>1131</v>
      </c>
      <c r="D182" s="62" t="s">
        <v>462</v>
      </c>
      <c r="E182" s="63">
        <v>0</v>
      </c>
      <c r="F182" s="64">
        <v>1</v>
      </c>
      <c r="G182" s="64">
        <v>25</v>
      </c>
      <c r="H182" s="64">
        <v>166.7</v>
      </c>
      <c r="I182" s="65">
        <f t="shared" si="27"/>
        <v>0</v>
      </c>
      <c r="J182" s="83"/>
      <c r="K182" s="65">
        <f t="shared" si="28"/>
        <v>0</v>
      </c>
      <c r="L182" s="83"/>
      <c r="M182" s="65">
        <f t="shared" si="29"/>
        <v>0</v>
      </c>
      <c r="N182" s="66"/>
      <c r="O182" s="67">
        <f>M182+(M182*'Valeurs de point'!$E$5)</f>
        <v>0</v>
      </c>
    </row>
    <row r="183" spans="1:15" outlineLevel="2">
      <c r="A183" s="2" t="s">
        <v>1060</v>
      </c>
      <c r="B183" s="61" t="s">
        <v>1061</v>
      </c>
      <c r="C183" s="61" t="s">
        <v>1141</v>
      </c>
      <c r="D183" s="62" t="s">
        <v>1142</v>
      </c>
      <c r="E183" s="63">
        <v>0</v>
      </c>
      <c r="F183" s="64">
        <v>1</v>
      </c>
      <c r="G183" s="64">
        <v>0</v>
      </c>
      <c r="H183" s="64">
        <v>11.26</v>
      </c>
      <c r="I183" s="65">
        <f t="shared" si="27"/>
        <v>0</v>
      </c>
      <c r="J183" s="83"/>
      <c r="K183" s="65">
        <f t="shared" si="28"/>
        <v>0</v>
      </c>
      <c r="L183" s="83"/>
      <c r="M183" s="65">
        <f t="shared" si="29"/>
        <v>0</v>
      </c>
      <c r="N183" s="66"/>
      <c r="O183" s="67">
        <f>M183+(M183*'Valeurs de point'!$E$5)</f>
        <v>0</v>
      </c>
    </row>
    <row r="184" spans="1:15" ht="11.25" outlineLevel="2" thickBot="1">
      <c r="A184" s="2" t="s">
        <v>1060</v>
      </c>
      <c r="B184" s="61" t="s">
        <v>1061</v>
      </c>
      <c r="C184" s="61" t="s">
        <v>1143</v>
      </c>
      <c r="D184" s="62" t="s">
        <v>1144</v>
      </c>
      <c r="E184" s="63">
        <v>0</v>
      </c>
      <c r="F184" s="64">
        <v>1</v>
      </c>
      <c r="G184" s="64">
        <v>0</v>
      </c>
      <c r="H184" s="64">
        <v>62.51</v>
      </c>
      <c r="I184" s="65">
        <f t="shared" si="27"/>
        <v>0</v>
      </c>
      <c r="J184" s="83"/>
      <c r="K184" s="65">
        <f t="shared" si="28"/>
        <v>0</v>
      </c>
      <c r="L184" s="83"/>
      <c r="M184" s="65">
        <f t="shared" si="29"/>
        <v>0</v>
      </c>
      <c r="N184" s="66"/>
      <c r="O184" s="67">
        <f>M184+(M184*'Valeurs de point'!$E$5)</f>
        <v>0</v>
      </c>
    </row>
    <row r="185" spans="1:15" ht="11.25" outlineLevel="1" thickBot="1">
      <c r="A185" s="11"/>
      <c r="B185" s="68" t="s">
        <v>1065</v>
      </c>
      <c r="C185" s="69"/>
      <c r="D185" s="70"/>
      <c r="E185" s="71"/>
      <c r="F185" s="72"/>
      <c r="G185" s="72"/>
      <c r="H185" s="72"/>
      <c r="I185" s="73">
        <f>SUBTOTAL(9,I177:I184)</f>
        <v>0</v>
      </c>
      <c r="J185" s="84"/>
      <c r="K185" s="73">
        <f>SUBTOTAL(9,K177:K184)</f>
        <v>0</v>
      </c>
      <c r="L185" s="84"/>
      <c r="M185" s="73">
        <f>SUBTOTAL(9,M177:M184)</f>
        <v>0</v>
      </c>
      <c r="N185" s="74"/>
      <c r="O185" s="75">
        <f>SUBTOTAL(9,O177:O184)</f>
        <v>0</v>
      </c>
    </row>
    <row r="186" spans="1:15" outlineLevel="2">
      <c r="A186" s="2" t="s">
        <v>1060</v>
      </c>
      <c r="B186" s="198" t="s">
        <v>2236</v>
      </c>
      <c r="C186" s="61" t="s">
        <v>1138</v>
      </c>
      <c r="D186" s="62" t="s">
        <v>1139</v>
      </c>
      <c r="E186" s="63">
        <v>0</v>
      </c>
      <c r="F186" s="64">
        <v>1</v>
      </c>
      <c r="G186" s="64">
        <v>39.71</v>
      </c>
      <c r="H186" s="64">
        <v>22.51</v>
      </c>
      <c r="I186" s="65">
        <f t="shared" ref="I186:I195" si="30">E186*F186*(G186+H186)</f>
        <v>0</v>
      </c>
      <c r="J186" s="83"/>
      <c r="K186" s="65">
        <f t="shared" ref="K186:K195" si="31">I186*$K$3</f>
        <v>0</v>
      </c>
      <c r="L186" s="83"/>
      <c r="M186" s="65">
        <f t="shared" ref="M186:M195" si="32">I186*$M$3</f>
        <v>0</v>
      </c>
      <c r="N186" s="66"/>
      <c r="O186" s="67">
        <f>M186+(M186*'Valeurs de point'!$E$5)</f>
        <v>0</v>
      </c>
    </row>
    <row r="187" spans="1:15" outlineLevel="2">
      <c r="A187" s="2" t="s">
        <v>1060</v>
      </c>
      <c r="B187" s="198" t="s">
        <v>2236</v>
      </c>
      <c r="C187" s="61" t="s">
        <v>1148</v>
      </c>
      <c r="D187" s="62" t="s">
        <v>1149</v>
      </c>
      <c r="E187" s="63">
        <v>0</v>
      </c>
      <c r="F187" s="64">
        <v>1</v>
      </c>
      <c r="G187" s="64">
        <v>19.86</v>
      </c>
      <c r="H187" s="64">
        <v>20.260000000000002</v>
      </c>
      <c r="I187" s="65">
        <f t="shared" si="30"/>
        <v>0</v>
      </c>
      <c r="J187" s="83"/>
      <c r="K187" s="65">
        <f t="shared" si="31"/>
        <v>0</v>
      </c>
      <c r="L187" s="83"/>
      <c r="M187" s="65">
        <f t="shared" si="32"/>
        <v>0</v>
      </c>
      <c r="N187" s="66"/>
      <c r="O187" s="67">
        <f>M187+(M187*'Valeurs de point'!$E$5)</f>
        <v>0</v>
      </c>
    </row>
    <row r="188" spans="1:15" outlineLevel="2">
      <c r="A188" s="2" t="s">
        <v>1060</v>
      </c>
      <c r="B188" s="198" t="s">
        <v>2236</v>
      </c>
      <c r="C188" s="61" t="s">
        <v>1062</v>
      </c>
      <c r="D188" s="62" t="s">
        <v>1063</v>
      </c>
      <c r="E188" s="63">
        <v>0</v>
      </c>
      <c r="F188" s="64">
        <v>1</v>
      </c>
      <c r="G188" s="64">
        <v>0</v>
      </c>
      <c r="H188" s="64">
        <v>52.15</v>
      </c>
      <c r="I188" s="65">
        <f t="shared" si="30"/>
        <v>0</v>
      </c>
      <c r="J188" s="83"/>
      <c r="K188" s="65">
        <f t="shared" si="31"/>
        <v>0</v>
      </c>
      <c r="L188" s="83"/>
      <c r="M188" s="65">
        <f t="shared" si="32"/>
        <v>0</v>
      </c>
      <c r="N188" s="66"/>
      <c r="O188" s="67">
        <f>M188+(M188*'Valeurs de point'!$E$5)</f>
        <v>0</v>
      </c>
    </row>
    <row r="189" spans="1:15" ht="11.25" outlineLevel="2" thickBot="1">
      <c r="A189" s="2" t="s">
        <v>1060</v>
      </c>
      <c r="B189" s="198" t="s">
        <v>2236</v>
      </c>
      <c r="C189" s="61" t="s">
        <v>1141</v>
      </c>
      <c r="D189" s="62" t="s">
        <v>1142</v>
      </c>
      <c r="E189" s="63">
        <v>0</v>
      </c>
      <c r="F189" s="64">
        <v>1</v>
      </c>
      <c r="G189" s="64">
        <v>0</v>
      </c>
      <c r="H189" s="64">
        <v>11.26</v>
      </c>
      <c r="I189" s="65">
        <f>E189*F189*(G189+H189)</f>
        <v>0</v>
      </c>
      <c r="J189" s="83"/>
      <c r="K189" s="65">
        <f>I189*$K$3</f>
        <v>0</v>
      </c>
      <c r="L189" s="83"/>
      <c r="M189" s="65">
        <f>I189*$M$3</f>
        <v>0</v>
      </c>
      <c r="N189" s="66"/>
      <c r="O189" s="67">
        <f>M189+(M189*'Valeurs de point'!$E$5)</f>
        <v>0</v>
      </c>
    </row>
    <row r="190" spans="1:15" ht="11.25" outlineLevel="1" thickBot="1">
      <c r="A190" s="11"/>
      <c r="B190" s="68" t="s">
        <v>2235</v>
      </c>
      <c r="C190" s="69"/>
      <c r="D190" s="70"/>
      <c r="E190" s="71"/>
      <c r="F190" s="72"/>
      <c r="G190" s="72"/>
      <c r="H190" s="72"/>
      <c r="I190" s="73">
        <f>SUBTOTAL(9,I186:I189)</f>
        <v>0</v>
      </c>
      <c r="J190" s="84"/>
      <c r="K190" s="73">
        <f>SUBTOTAL(9,K186:K189)</f>
        <v>0</v>
      </c>
      <c r="L190" s="84"/>
      <c r="M190" s="73">
        <f>SUBTOTAL(9,M186:M189)</f>
        <v>0</v>
      </c>
      <c r="N190" s="74"/>
      <c r="O190" s="73">
        <f>SUBTOTAL(9,O186:O189)</f>
        <v>0</v>
      </c>
    </row>
    <row r="191" spans="1:15" outlineLevel="2">
      <c r="A191" s="2" t="s">
        <v>1060</v>
      </c>
      <c r="B191" s="198" t="s">
        <v>2237</v>
      </c>
      <c r="C191" s="61" t="s">
        <v>1138</v>
      </c>
      <c r="D191" s="62" t="s">
        <v>1139</v>
      </c>
      <c r="E191" s="63">
        <v>0</v>
      </c>
      <c r="F191" s="64">
        <v>1</v>
      </c>
      <c r="G191" s="64">
        <v>39.71</v>
      </c>
      <c r="H191" s="64">
        <v>22.51</v>
      </c>
      <c r="I191" s="65">
        <f>E191*F191*(G191+H191)</f>
        <v>0</v>
      </c>
      <c r="J191" s="83"/>
      <c r="K191" s="65">
        <f>I191*$K$3</f>
        <v>0</v>
      </c>
      <c r="L191" s="83"/>
      <c r="M191" s="65">
        <f>I191*$M$3</f>
        <v>0</v>
      </c>
      <c r="N191" s="66"/>
      <c r="O191" s="67">
        <f>M191+(M191*'Valeurs de point'!$E$5)</f>
        <v>0</v>
      </c>
    </row>
    <row r="192" spans="1:15" outlineLevel="2">
      <c r="A192" s="2" t="s">
        <v>1060</v>
      </c>
      <c r="B192" s="198" t="s">
        <v>2237</v>
      </c>
      <c r="C192" s="61" t="s">
        <v>1762</v>
      </c>
      <c r="D192" s="62" t="s">
        <v>1140</v>
      </c>
      <c r="E192" s="63">
        <v>0</v>
      </c>
      <c r="F192" s="64">
        <v>1</v>
      </c>
      <c r="G192" s="64">
        <v>2.5</v>
      </c>
      <c r="H192" s="64">
        <v>20.84</v>
      </c>
      <c r="I192" s="65">
        <f t="shared" si="30"/>
        <v>0</v>
      </c>
      <c r="J192" s="83"/>
      <c r="K192" s="65">
        <f t="shared" si="31"/>
        <v>0</v>
      </c>
      <c r="L192" s="83"/>
      <c r="M192" s="65">
        <f t="shared" si="32"/>
        <v>0</v>
      </c>
      <c r="N192" s="66"/>
      <c r="O192" s="67">
        <f>M192+(M192*'Valeurs de point'!$E$5)</f>
        <v>0</v>
      </c>
    </row>
    <row r="193" spans="1:15" outlineLevel="2">
      <c r="A193" s="2" t="s">
        <v>1060</v>
      </c>
      <c r="B193" s="198" t="s">
        <v>2237</v>
      </c>
      <c r="C193" s="61" t="s">
        <v>1764</v>
      </c>
      <c r="D193" s="62" t="s">
        <v>1064</v>
      </c>
      <c r="E193" s="63">
        <v>0</v>
      </c>
      <c r="F193" s="64">
        <v>1</v>
      </c>
      <c r="G193" s="64">
        <v>6.62</v>
      </c>
      <c r="H193" s="64">
        <v>22.07</v>
      </c>
      <c r="I193" s="65">
        <f t="shared" si="30"/>
        <v>0</v>
      </c>
      <c r="J193" s="83"/>
      <c r="K193" s="65">
        <f t="shared" si="31"/>
        <v>0</v>
      </c>
      <c r="L193" s="83"/>
      <c r="M193" s="65">
        <f t="shared" si="32"/>
        <v>0</v>
      </c>
      <c r="N193" s="66"/>
      <c r="O193" s="67">
        <f>M193+(M193*'Valeurs de point'!$E$5)</f>
        <v>0</v>
      </c>
    </row>
    <row r="194" spans="1:15" outlineLevel="2">
      <c r="A194" s="2" t="s">
        <v>1060</v>
      </c>
      <c r="B194" s="198" t="s">
        <v>2237</v>
      </c>
      <c r="C194" s="61" t="s">
        <v>1131</v>
      </c>
      <c r="D194" s="62" t="s">
        <v>462</v>
      </c>
      <c r="E194" s="63">
        <v>0</v>
      </c>
      <c r="F194" s="64">
        <v>1</v>
      </c>
      <c r="G194" s="64">
        <v>25</v>
      </c>
      <c r="H194" s="64">
        <v>166.7</v>
      </c>
      <c r="I194" s="65">
        <f t="shared" si="30"/>
        <v>0</v>
      </c>
      <c r="J194" s="83"/>
      <c r="K194" s="65">
        <f t="shared" si="31"/>
        <v>0</v>
      </c>
      <c r="L194" s="83"/>
      <c r="M194" s="65">
        <f t="shared" si="32"/>
        <v>0</v>
      </c>
      <c r="N194" s="66"/>
      <c r="O194" s="67">
        <f>M194+(M194*'Valeurs de point'!$E$5)</f>
        <v>0</v>
      </c>
    </row>
    <row r="195" spans="1:15" ht="11.25" outlineLevel="2" thickBot="1">
      <c r="A195" s="2" t="s">
        <v>1060</v>
      </c>
      <c r="B195" s="198" t="s">
        <v>2237</v>
      </c>
      <c r="C195" s="61" t="s">
        <v>1143</v>
      </c>
      <c r="D195" s="62" t="s">
        <v>1144</v>
      </c>
      <c r="E195" s="63">
        <v>0</v>
      </c>
      <c r="F195" s="64">
        <v>1</v>
      </c>
      <c r="G195" s="64">
        <v>0</v>
      </c>
      <c r="H195" s="64">
        <v>62.51</v>
      </c>
      <c r="I195" s="65">
        <f t="shared" si="30"/>
        <v>0</v>
      </c>
      <c r="J195" s="83"/>
      <c r="K195" s="65">
        <f t="shared" si="31"/>
        <v>0</v>
      </c>
      <c r="L195" s="83"/>
      <c r="M195" s="65">
        <f t="shared" si="32"/>
        <v>0</v>
      </c>
      <c r="N195" s="66"/>
      <c r="O195" s="67">
        <f>M195+(M195*'Valeurs de point'!$E$5)</f>
        <v>0</v>
      </c>
    </row>
    <row r="196" spans="1:15" ht="11.25" outlineLevel="1" thickBot="1">
      <c r="A196" s="11"/>
      <c r="B196" s="68" t="s">
        <v>2234</v>
      </c>
      <c r="C196" s="69"/>
      <c r="D196" s="70"/>
      <c r="E196" s="71"/>
      <c r="F196" s="72"/>
      <c r="G196" s="72"/>
      <c r="H196" s="72"/>
      <c r="I196" s="73">
        <f>SUBTOTAL(9,I191:I195)</f>
        <v>0</v>
      </c>
      <c r="J196" s="84"/>
      <c r="K196" s="73">
        <f>SUBTOTAL(9,K191:K195)</f>
        <v>0</v>
      </c>
      <c r="L196" s="84"/>
      <c r="M196" s="73">
        <f>SUBTOTAL(9,M191:M195)</f>
        <v>0</v>
      </c>
      <c r="N196" s="74"/>
      <c r="O196" s="73">
        <f>SUBTOTAL(9,O191:O195)</f>
        <v>0</v>
      </c>
    </row>
    <row r="197" spans="1:15" outlineLevel="2">
      <c r="A197" s="2" t="s">
        <v>1066</v>
      </c>
      <c r="B197" s="61" t="s">
        <v>1067</v>
      </c>
      <c r="C197" s="61" t="s">
        <v>1138</v>
      </c>
      <c r="D197" s="62" t="s">
        <v>1139</v>
      </c>
      <c r="E197" s="63">
        <v>0</v>
      </c>
      <c r="F197" s="64">
        <v>1</v>
      </c>
      <c r="G197" s="64">
        <v>39.71</v>
      </c>
      <c r="H197" s="64">
        <v>22.51</v>
      </c>
      <c r="I197" s="65">
        <f>E197*F197*(G197+H197)</f>
        <v>0</v>
      </c>
      <c r="J197" s="83"/>
      <c r="K197" s="65">
        <f>I197*$K$3</f>
        <v>0</v>
      </c>
      <c r="L197" s="83"/>
      <c r="M197" s="65">
        <f>I197*$M$3</f>
        <v>0</v>
      </c>
      <c r="N197" s="66"/>
      <c r="O197" s="67">
        <f>M197+(M197*'Valeurs de point'!$E$5)</f>
        <v>0</v>
      </c>
    </row>
    <row r="198" spans="1:15" outlineLevel="2">
      <c r="A198" s="2" t="s">
        <v>1066</v>
      </c>
      <c r="B198" s="61" t="s">
        <v>1067</v>
      </c>
      <c r="C198" s="61" t="s">
        <v>1762</v>
      </c>
      <c r="D198" s="62" t="s">
        <v>1140</v>
      </c>
      <c r="E198" s="63">
        <v>0</v>
      </c>
      <c r="F198" s="64">
        <v>1</v>
      </c>
      <c r="G198" s="64">
        <v>2.5</v>
      </c>
      <c r="H198" s="64">
        <v>20.84</v>
      </c>
      <c r="I198" s="65">
        <f>E198*F198*(G198+H198)</f>
        <v>0</v>
      </c>
      <c r="J198" s="83"/>
      <c r="K198" s="65">
        <f>I198*$K$3</f>
        <v>0</v>
      </c>
      <c r="L198" s="83"/>
      <c r="M198" s="65">
        <f>I198*$M$3</f>
        <v>0</v>
      </c>
      <c r="N198" s="66"/>
      <c r="O198" s="67">
        <f>M198+(M198*'Valeurs de point'!$E$5)</f>
        <v>0</v>
      </c>
    </row>
    <row r="199" spans="1:15" outlineLevel="2">
      <c r="A199" s="2" t="s">
        <v>1066</v>
      </c>
      <c r="B199" s="61" t="s">
        <v>1067</v>
      </c>
      <c r="C199" s="61" t="s">
        <v>1141</v>
      </c>
      <c r="D199" s="62" t="s">
        <v>1142</v>
      </c>
      <c r="E199" s="63">
        <v>0</v>
      </c>
      <c r="F199" s="64">
        <v>1</v>
      </c>
      <c r="G199" s="64">
        <v>0</v>
      </c>
      <c r="H199" s="64">
        <v>11.26</v>
      </c>
      <c r="I199" s="65">
        <f>E199*F199*(G199+H199)</f>
        <v>0</v>
      </c>
      <c r="J199" s="83"/>
      <c r="K199" s="65">
        <f>I199*$K$3</f>
        <v>0</v>
      </c>
      <c r="L199" s="83"/>
      <c r="M199" s="65">
        <f>I199*$M$3</f>
        <v>0</v>
      </c>
      <c r="N199" s="66"/>
      <c r="O199" s="67">
        <f>M199+(M199*'Valeurs de point'!$E$5)</f>
        <v>0</v>
      </c>
    </row>
    <row r="200" spans="1:15" ht="11.25" outlineLevel="2" thickBot="1">
      <c r="A200" s="2" t="s">
        <v>1066</v>
      </c>
      <c r="B200" s="61" t="s">
        <v>1067</v>
      </c>
      <c r="C200" s="61" t="s">
        <v>1143</v>
      </c>
      <c r="D200" s="62" t="s">
        <v>1144</v>
      </c>
      <c r="E200" s="63">
        <v>0</v>
      </c>
      <c r="F200" s="64">
        <v>1</v>
      </c>
      <c r="G200" s="64">
        <v>0</v>
      </c>
      <c r="H200" s="64">
        <v>62.51</v>
      </c>
      <c r="I200" s="65">
        <f>E200*F200*(G200+H200)</f>
        <v>0</v>
      </c>
      <c r="J200" s="83"/>
      <c r="K200" s="65">
        <f>I200*$K$3</f>
        <v>0</v>
      </c>
      <c r="L200" s="83"/>
      <c r="M200" s="65">
        <f>I200*$M$3</f>
        <v>0</v>
      </c>
      <c r="N200" s="66"/>
      <c r="O200" s="67">
        <f>M200+(M200*'Valeurs de point'!$E$5)</f>
        <v>0</v>
      </c>
    </row>
    <row r="201" spans="1:15" ht="11.25" outlineLevel="1" thickBot="1">
      <c r="A201" s="11"/>
      <c r="B201" s="68" t="s">
        <v>1068</v>
      </c>
      <c r="C201" s="69"/>
      <c r="D201" s="70"/>
      <c r="E201" s="71"/>
      <c r="F201" s="72"/>
      <c r="G201" s="72"/>
      <c r="H201" s="72"/>
      <c r="I201" s="73">
        <f>SUBTOTAL(9,I197:I200)</f>
        <v>0</v>
      </c>
      <c r="J201" s="84"/>
      <c r="K201" s="73">
        <f>SUBTOTAL(9,K197:K200)</f>
        <v>0</v>
      </c>
      <c r="L201" s="84"/>
      <c r="M201" s="73">
        <f>SUBTOTAL(9,M197:M200)</f>
        <v>0</v>
      </c>
      <c r="N201" s="74"/>
      <c r="O201" s="75">
        <f>SUBTOTAL(9,O197:O200)</f>
        <v>0</v>
      </c>
    </row>
    <row r="202" spans="1:15" outlineLevel="2">
      <c r="A202" s="2" t="s">
        <v>1069</v>
      </c>
      <c r="B202" s="61" t="s">
        <v>1070</v>
      </c>
      <c r="C202" s="61" t="s">
        <v>1138</v>
      </c>
      <c r="D202" s="62" t="s">
        <v>1139</v>
      </c>
      <c r="E202" s="63">
        <v>0</v>
      </c>
      <c r="F202" s="64">
        <v>1</v>
      </c>
      <c r="G202" s="64">
        <v>39.71</v>
      </c>
      <c r="H202" s="64">
        <v>22.51</v>
      </c>
      <c r="I202" s="65">
        <f t="shared" ref="I202:I208" si="33">E202*F202*(G202+H202)</f>
        <v>0</v>
      </c>
      <c r="J202" s="83"/>
      <c r="K202" s="65">
        <f t="shared" ref="K202:K208" si="34">I202*$K$3</f>
        <v>0</v>
      </c>
      <c r="L202" s="83"/>
      <c r="M202" s="65">
        <f t="shared" ref="M202:M208" si="35">I202*$M$3</f>
        <v>0</v>
      </c>
      <c r="N202" s="66"/>
      <c r="O202" s="67">
        <f>M202+(M202*'Valeurs de point'!$E$5)</f>
        <v>0</v>
      </c>
    </row>
    <row r="203" spans="1:15" outlineLevel="2">
      <c r="A203" s="2" t="s">
        <v>1069</v>
      </c>
      <c r="B203" s="61" t="s">
        <v>1070</v>
      </c>
      <c r="C203" s="61" t="s">
        <v>1148</v>
      </c>
      <c r="D203" s="62" t="s">
        <v>1149</v>
      </c>
      <c r="E203" s="63">
        <v>0</v>
      </c>
      <c r="F203" s="64">
        <v>1</v>
      </c>
      <c r="G203" s="64">
        <v>19.86</v>
      </c>
      <c r="H203" s="64">
        <v>20.260000000000002</v>
      </c>
      <c r="I203" s="65">
        <f t="shared" si="33"/>
        <v>0</v>
      </c>
      <c r="J203" s="83"/>
      <c r="K203" s="65">
        <f t="shared" si="34"/>
        <v>0</v>
      </c>
      <c r="L203" s="83"/>
      <c r="M203" s="65">
        <f t="shared" si="35"/>
        <v>0</v>
      </c>
      <c r="N203" s="66"/>
      <c r="O203" s="67">
        <f>M203+(M203*'Valeurs de point'!$E$5)</f>
        <v>0</v>
      </c>
    </row>
    <row r="204" spans="1:15" outlineLevel="2">
      <c r="A204" s="2" t="s">
        <v>1069</v>
      </c>
      <c r="B204" s="61" t="s">
        <v>1070</v>
      </c>
      <c r="C204" s="61" t="s">
        <v>466</v>
      </c>
      <c r="D204" s="62" t="s">
        <v>467</v>
      </c>
      <c r="E204" s="63">
        <v>0</v>
      </c>
      <c r="F204" s="64">
        <v>1</v>
      </c>
      <c r="G204" s="64">
        <v>0</v>
      </c>
      <c r="H204" s="64">
        <v>23.9</v>
      </c>
      <c r="I204" s="65">
        <f t="shared" si="33"/>
        <v>0</v>
      </c>
      <c r="J204" s="83"/>
      <c r="K204" s="65">
        <f t="shared" si="34"/>
        <v>0</v>
      </c>
      <c r="L204" s="83"/>
      <c r="M204" s="65">
        <f t="shared" si="35"/>
        <v>0</v>
      </c>
      <c r="N204" s="66"/>
      <c r="O204" s="67">
        <f>M204+(M204*'Valeurs de point'!$E$5)</f>
        <v>0</v>
      </c>
    </row>
    <row r="205" spans="1:15" outlineLevel="2">
      <c r="A205" s="2" t="s">
        <v>1069</v>
      </c>
      <c r="B205" s="61" t="s">
        <v>1070</v>
      </c>
      <c r="C205" s="61" t="s">
        <v>1762</v>
      </c>
      <c r="D205" s="62" t="s">
        <v>1140</v>
      </c>
      <c r="E205" s="63">
        <v>0</v>
      </c>
      <c r="F205" s="64">
        <v>1</v>
      </c>
      <c r="G205" s="64">
        <v>2.5</v>
      </c>
      <c r="H205" s="64">
        <v>20.84</v>
      </c>
      <c r="I205" s="65">
        <f t="shared" si="33"/>
        <v>0</v>
      </c>
      <c r="J205" s="83"/>
      <c r="K205" s="65">
        <f t="shared" si="34"/>
        <v>0</v>
      </c>
      <c r="L205" s="83"/>
      <c r="M205" s="65">
        <f t="shared" si="35"/>
        <v>0</v>
      </c>
      <c r="N205" s="66"/>
      <c r="O205" s="67">
        <f>M205+(M205*'Valeurs de point'!$E$5)</f>
        <v>0</v>
      </c>
    </row>
    <row r="206" spans="1:15" outlineLevel="2">
      <c r="A206" s="2" t="s">
        <v>1069</v>
      </c>
      <c r="B206" s="61" t="s">
        <v>1070</v>
      </c>
      <c r="C206" s="61" t="s">
        <v>1686</v>
      </c>
      <c r="D206" s="62" t="s">
        <v>1687</v>
      </c>
      <c r="E206" s="63">
        <v>0</v>
      </c>
      <c r="F206" s="64">
        <v>1</v>
      </c>
      <c r="G206" s="64">
        <v>37.5</v>
      </c>
      <c r="H206" s="64">
        <v>62.51</v>
      </c>
      <c r="I206" s="65">
        <f t="shared" si="33"/>
        <v>0</v>
      </c>
      <c r="J206" s="83"/>
      <c r="K206" s="65">
        <f t="shared" si="34"/>
        <v>0</v>
      </c>
      <c r="L206" s="83"/>
      <c r="M206" s="65">
        <f t="shared" si="35"/>
        <v>0</v>
      </c>
      <c r="N206" s="66"/>
      <c r="O206" s="67">
        <f>M206+(M206*'Valeurs de point'!$E$5)</f>
        <v>0</v>
      </c>
    </row>
    <row r="207" spans="1:15" outlineLevel="2">
      <c r="A207" s="2" t="s">
        <v>1069</v>
      </c>
      <c r="B207" s="61" t="s">
        <v>1070</v>
      </c>
      <c r="C207" s="61" t="s">
        <v>1141</v>
      </c>
      <c r="D207" s="62" t="s">
        <v>1142</v>
      </c>
      <c r="E207" s="63">
        <v>0</v>
      </c>
      <c r="F207" s="64">
        <v>1</v>
      </c>
      <c r="G207" s="64">
        <v>0</v>
      </c>
      <c r="H207" s="64">
        <v>11.26</v>
      </c>
      <c r="I207" s="65">
        <f t="shared" si="33"/>
        <v>0</v>
      </c>
      <c r="J207" s="83"/>
      <c r="K207" s="65">
        <f t="shared" si="34"/>
        <v>0</v>
      </c>
      <c r="L207" s="83"/>
      <c r="M207" s="65">
        <f t="shared" si="35"/>
        <v>0</v>
      </c>
      <c r="N207" s="66"/>
      <c r="O207" s="67">
        <f>M207+(M207*'Valeurs de point'!$E$5)</f>
        <v>0</v>
      </c>
    </row>
    <row r="208" spans="1:15" ht="11.25" outlineLevel="2" thickBot="1">
      <c r="A208" s="2" t="s">
        <v>1069</v>
      </c>
      <c r="B208" s="61" t="s">
        <v>1070</v>
      </c>
      <c r="C208" s="61" t="s">
        <v>1143</v>
      </c>
      <c r="D208" s="62" t="s">
        <v>1144</v>
      </c>
      <c r="E208" s="63">
        <v>0</v>
      </c>
      <c r="F208" s="64">
        <v>1</v>
      </c>
      <c r="G208" s="64">
        <v>0</v>
      </c>
      <c r="H208" s="64">
        <v>62.51</v>
      </c>
      <c r="I208" s="65">
        <f t="shared" si="33"/>
        <v>0</v>
      </c>
      <c r="J208" s="83"/>
      <c r="K208" s="65">
        <f t="shared" si="34"/>
        <v>0</v>
      </c>
      <c r="L208" s="83"/>
      <c r="M208" s="65">
        <f t="shared" si="35"/>
        <v>0</v>
      </c>
      <c r="N208" s="66"/>
      <c r="O208" s="67">
        <f>M208+(M208*'Valeurs de point'!$E$5)</f>
        <v>0</v>
      </c>
    </row>
    <row r="209" spans="1:15" ht="11.25" outlineLevel="1" thickBot="1">
      <c r="A209" s="11"/>
      <c r="B209" s="68" t="s">
        <v>1071</v>
      </c>
      <c r="C209" s="69"/>
      <c r="D209" s="70"/>
      <c r="E209" s="71"/>
      <c r="F209" s="72"/>
      <c r="G209" s="72"/>
      <c r="H209" s="72"/>
      <c r="I209" s="73">
        <f>SUBTOTAL(9,I202:I208)</f>
        <v>0</v>
      </c>
      <c r="J209" s="84"/>
      <c r="K209" s="73">
        <f>SUBTOTAL(9,K202:K208)</f>
        <v>0</v>
      </c>
      <c r="L209" s="84"/>
      <c r="M209" s="73">
        <f>SUBTOTAL(9,M202:M208)</f>
        <v>0</v>
      </c>
      <c r="N209" s="74"/>
      <c r="O209" s="75">
        <f>SUBTOTAL(9,O202:O208)</f>
        <v>0</v>
      </c>
    </row>
    <row r="210" spans="1:15" ht="11.25" outlineLevel="2" thickBot="1">
      <c r="A210" s="2" t="s">
        <v>1072</v>
      </c>
      <c r="B210" s="61" t="s">
        <v>1073</v>
      </c>
      <c r="C210" s="61" t="s">
        <v>1074</v>
      </c>
      <c r="D210" s="62" t="s">
        <v>1073</v>
      </c>
      <c r="E210" s="63">
        <v>0</v>
      </c>
      <c r="F210" s="64">
        <v>1</v>
      </c>
      <c r="G210" s="64">
        <v>32.520000000000003</v>
      </c>
      <c r="H210" s="64">
        <v>31.74</v>
      </c>
      <c r="I210" s="65">
        <f>E210*F210*(G210+H210)</f>
        <v>0</v>
      </c>
      <c r="J210" s="83"/>
      <c r="K210" s="65">
        <f>I210*$K$3</f>
        <v>0</v>
      </c>
      <c r="L210" s="83"/>
      <c r="M210" s="65">
        <f>I210*$M$3</f>
        <v>0</v>
      </c>
      <c r="N210" s="66"/>
      <c r="O210" s="67">
        <f>M210+(M210*'Valeurs de point'!$E$5)</f>
        <v>0</v>
      </c>
    </row>
    <row r="211" spans="1:15" ht="11.25" outlineLevel="1" thickBot="1">
      <c r="A211" s="11"/>
      <c r="B211" s="68" t="s">
        <v>1075</v>
      </c>
      <c r="C211" s="69"/>
      <c r="D211" s="70"/>
      <c r="E211" s="71"/>
      <c r="F211" s="72"/>
      <c r="G211" s="72"/>
      <c r="H211" s="72"/>
      <c r="I211" s="73">
        <f>SUBTOTAL(9,I210:I210)</f>
        <v>0</v>
      </c>
      <c r="J211" s="84"/>
      <c r="K211" s="73">
        <f>SUBTOTAL(9,K210:K210)</f>
        <v>0</v>
      </c>
      <c r="L211" s="84"/>
      <c r="M211" s="73">
        <f>SUBTOTAL(9,M210:M210)</f>
        <v>0</v>
      </c>
      <c r="N211" s="74"/>
      <c r="O211" s="75">
        <f>SUBTOTAL(9,O210:O210)</f>
        <v>0</v>
      </c>
    </row>
    <row r="212" spans="1:15" ht="21.75" outlineLevel="2" thickBot="1">
      <c r="A212" s="2" t="s">
        <v>1076</v>
      </c>
      <c r="B212" s="61" t="s">
        <v>1077</v>
      </c>
      <c r="C212" s="61" t="s">
        <v>1078</v>
      </c>
      <c r="D212" s="62" t="s">
        <v>1079</v>
      </c>
      <c r="E212" s="63">
        <v>0</v>
      </c>
      <c r="F212" s="64">
        <v>1</v>
      </c>
      <c r="G212" s="64">
        <v>30.61</v>
      </c>
      <c r="H212" s="64">
        <v>29.88</v>
      </c>
      <c r="I212" s="65">
        <f>E212*F212*(G212+H212)</f>
        <v>0</v>
      </c>
      <c r="J212" s="83"/>
      <c r="K212" s="65">
        <f>I212*$K$3</f>
        <v>0</v>
      </c>
      <c r="L212" s="83"/>
      <c r="M212" s="65">
        <f>I212*$M$3</f>
        <v>0</v>
      </c>
      <c r="N212" s="66"/>
      <c r="O212" s="67">
        <f>M212+(M212*'Valeurs de point'!$E$5)</f>
        <v>0</v>
      </c>
    </row>
    <row r="213" spans="1:15" ht="11.25" outlineLevel="1" thickBot="1">
      <c r="A213" s="11"/>
      <c r="B213" s="68" t="s">
        <v>1080</v>
      </c>
      <c r="C213" s="69"/>
      <c r="D213" s="70"/>
      <c r="E213" s="71"/>
      <c r="F213" s="72"/>
      <c r="G213" s="72"/>
      <c r="H213" s="72"/>
      <c r="I213" s="73">
        <f>SUBTOTAL(9,I212:I212)</f>
        <v>0</v>
      </c>
      <c r="J213" s="84"/>
      <c r="K213" s="73">
        <f>SUBTOTAL(9,K212:K212)</f>
        <v>0</v>
      </c>
      <c r="L213" s="84"/>
      <c r="M213" s="73">
        <f>SUBTOTAL(9,M212:M212)</f>
        <v>0</v>
      </c>
      <c r="N213" s="74"/>
      <c r="O213" s="75">
        <f>SUBTOTAL(9,O212:O212)</f>
        <v>0</v>
      </c>
    </row>
    <row r="214" spans="1:15" outlineLevel="2">
      <c r="A214" s="2" t="s">
        <v>1081</v>
      </c>
      <c r="B214" s="61" t="s">
        <v>1082</v>
      </c>
      <c r="C214" s="61" t="s">
        <v>1148</v>
      </c>
      <c r="D214" s="62" t="s">
        <v>1149</v>
      </c>
      <c r="E214" s="63">
        <v>0</v>
      </c>
      <c r="F214" s="64">
        <v>1</v>
      </c>
      <c r="G214" s="64">
        <v>19.86</v>
      </c>
      <c r="H214" s="64">
        <v>20.260000000000002</v>
      </c>
      <c r="I214" s="65">
        <f>E214*F214*(G214+H214)</f>
        <v>0</v>
      </c>
      <c r="J214" s="83"/>
      <c r="K214" s="65">
        <f>I214*$K$3</f>
        <v>0</v>
      </c>
      <c r="L214" s="83"/>
      <c r="M214" s="65">
        <f>I214*$M$3</f>
        <v>0</v>
      </c>
      <c r="N214" s="66"/>
      <c r="O214" s="67">
        <f>M214+(M214*'Valeurs de point'!$E$5)</f>
        <v>0</v>
      </c>
    </row>
    <row r="215" spans="1:15" outlineLevel="2">
      <c r="A215" s="2" t="s">
        <v>1081</v>
      </c>
      <c r="B215" s="61" t="s">
        <v>1082</v>
      </c>
      <c r="C215" s="61" t="s">
        <v>1150</v>
      </c>
      <c r="D215" s="62" t="s">
        <v>1151</v>
      </c>
      <c r="E215" s="63">
        <v>0</v>
      </c>
      <c r="F215" s="64">
        <v>1</v>
      </c>
      <c r="G215" s="64">
        <v>0</v>
      </c>
      <c r="H215" s="64">
        <v>145.58000000000001</v>
      </c>
      <c r="I215" s="65">
        <f>E215*F215*(G215+H215)</f>
        <v>0</v>
      </c>
      <c r="J215" s="83"/>
      <c r="K215" s="65">
        <f>I215*$K$3</f>
        <v>0</v>
      </c>
      <c r="L215" s="83"/>
      <c r="M215" s="65">
        <f>I215*$M$3</f>
        <v>0</v>
      </c>
      <c r="N215" s="66"/>
      <c r="O215" s="67">
        <f>M215+(M215*'Valeurs de point'!$E$5)</f>
        <v>0</v>
      </c>
    </row>
    <row r="216" spans="1:15" outlineLevel="2">
      <c r="A216" s="2" t="s">
        <v>1081</v>
      </c>
      <c r="B216" s="61" t="s">
        <v>1082</v>
      </c>
      <c r="C216" s="61" t="s">
        <v>1083</v>
      </c>
      <c r="D216" s="62" t="s">
        <v>1084</v>
      </c>
      <c r="E216" s="63">
        <v>0</v>
      </c>
      <c r="F216" s="64">
        <v>1</v>
      </c>
      <c r="G216" s="64">
        <v>55.15</v>
      </c>
      <c r="H216" s="64">
        <v>56.28</v>
      </c>
      <c r="I216" s="65">
        <f>E216*F216*(G216+H216)</f>
        <v>0</v>
      </c>
      <c r="J216" s="83"/>
      <c r="K216" s="65">
        <f>I216*$K$3</f>
        <v>0</v>
      </c>
      <c r="L216" s="83"/>
      <c r="M216" s="65">
        <f>I216*$M$3</f>
        <v>0</v>
      </c>
      <c r="N216" s="66"/>
      <c r="O216" s="67">
        <f>M216+(M216*'Valeurs de point'!$E$5)</f>
        <v>0</v>
      </c>
    </row>
    <row r="217" spans="1:15" ht="11.25" outlineLevel="2" thickBot="1">
      <c r="A217" s="2" t="s">
        <v>1081</v>
      </c>
      <c r="B217" s="61" t="s">
        <v>1082</v>
      </c>
      <c r="C217" s="61" t="s">
        <v>1141</v>
      </c>
      <c r="D217" s="62" t="s">
        <v>1142</v>
      </c>
      <c r="E217" s="63">
        <v>0</v>
      </c>
      <c r="F217" s="64">
        <v>1</v>
      </c>
      <c r="G217" s="64">
        <v>0</v>
      </c>
      <c r="H217" s="64">
        <v>11.26</v>
      </c>
      <c r="I217" s="65">
        <f>E217*F217*(G217+H217)</f>
        <v>0</v>
      </c>
      <c r="J217" s="83"/>
      <c r="K217" s="65">
        <f>I217*$K$3</f>
        <v>0</v>
      </c>
      <c r="L217" s="83"/>
      <c r="M217" s="65">
        <f>I217*$M$3</f>
        <v>0</v>
      </c>
      <c r="N217" s="66"/>
      <c r="O217" s="67">
        <f>M217+(M217*'Valeurs de point'!$E$5)</f>
        <v>0</v>
      </c>
    </row>
    <row r="218" spans="1:15" ht="11.25" outlineLevel="1" thickBot="1">
      <c r="A218" s="11"/>
      <c r="B218" s="68" t="s">
        <v>1085</v>
      </c>
      <c r="C218" s="69"/>
      <c r="D218" s="70"/>
      <c r="E218" s="71"/>
      <c r="F218" s="72"/>
      <c r="G218" s="72"/>
      <c r="H218" s="72"/>
      <c r="I218" s="73">
        <f>SUBTOTAL(9,I214:I217)</f>
        <v>0</v>
      </c>
      <c r="J218" s="84"/>
      <c r="K218" s="73">
        <f>SUBTOTAL(9,K214:K217)</f>
        <v>0</v>
      </c>
      <c r="L218" s="84"/>
      <c r="M218" s="73">
        <f>SUBTOTAL(9,M214:M217)</f>
        <v>0</v>
      </c>
      <c r="N218" s="74"/>
      <c r="O218" s="75">
        <f>SUBTOTAL(9,O214:O217)</f>
        <v>0</v>
      </c>
    </row>
    <row r="219" spans="1:15" outlineLevel="2">
      <c r="A219" s="2" t="s">
        <v>1086</v>
      </c>
      <c r="B219" s="61" t="s">
        <v>828</v>
      </c>
      <c r="C219" s="61" t="s">
        <v>1138</v>
      </c>
      <c r="D219" s="62" t="s">
        <v>1139</v>
      </c>
      <c r="E219" s="63">
        <v>0</v>
      </c>
      <c r="F219" s="64">
        <v>1</v>
      </c>
      <c r="G219" s="64">
        <v>39.71</v>
      </c>
      <c r="H219" s="64">
        <v>22.51</v>
      </c>
      <c r="I219" s="65">
        <f>E219*F219*(G219+H219)</f>
        <v>0</v>
      </c>
      <c r="J219" s="83"/>
      <c r="K219" s="65">
        <f>I219*$K$3</f>
        <v>0</v>
      </c>
      <c r="L219" s="83"/>
      <c r="M219" s="65">
        <f>I219*$M$3</f>
        <v>0</v>
      </c>
      <c r="N219" s="66"/>
      <c r="O219" s="67">
        <f>M219+(M219*'Valeurs de point'!$E$5)</f>
        <v>0</v>
      </c>
    </row>
    <row r="220" spans="1:15" outlineLevel="2">
      <c r="A220" s="2" t="s">
        <v>1086</v>
      </c>
      <c r="B220" s="61" t="s">
        <v>828</v>
      </c>
      <c r="C220" s="61" t="s">
        <v>1762</v>
      </c>
      <c r="D220" s="62" t="s">
        <v>1140</v>
      </c>
      <c r="E220" s="63">
        <v>0</v>
      </c>
      <c r="F220" s="64">
        <v>1</v>
      </c>
      <c r="G220" s="64">
        <v>2.5</v>
      </c>
      <c r="H220" s="64">
        <v>20.84</v>
      </c>
      <c r="I220" s="65">
        <f>E220*F220*(G220+H220)</f>
        <v>0</v>
      </c>
      <c r="J220" s="83"/>
      <c r="K220" s="65">
        <f>I220*$K$3</f>
        <v>0</v>
      </c>
      <c r="L220" s="83"/>
      <c r="M220" s="65">
        <f>I220*$M$3</f>
        <v>0</v>
      </c>
      <c r="N220" s="66"/>
      <c r="O220" s="67">
        <f>M220+(M220*'Valeurs de point'!$E$5)</f>
        <v>0</v>
      </c>
    </row>
    <row r="221" spans="1:15" outlineLevel="2">
      <c r="A221" s="2" t="s">
        <v>1086</v>
      </c>
      <c r="B221" s="61" t="s">
        <v>828</v>
      </c>
      <c r="C221" s="61" t="s">
        <v>1129</v>
      </c>
      <c r="D221" s="62" t="s">
        <v>1682</v>
      </c>
      <c r="E221" s="63">
        <v>0</v>
      </c>
      <c r="F221" s="64">
        <v>2</v>
      </c>
      <c r="G221" s="64">
        <v>5</v>
      </c>
      <c r="H221" s="64">
        <v>83.35</v>
      </c>
      <c r="I221" s="65">
        <f>E221*F221*(G221+H221)</f>
        <v>0</v>
      </c>
      <c r="J221" s="83"/>
      <c r="K221" s="65">
        <f>I221*$K$3</f>
        <v>0</v>
      </c>
      <c r="L221" s="83"/>
      <c r="M221" s="65">
        <f>I221*$M$3</f>
        <v>0</v>
      </c>
      <c r="N221" s="66"/>
      <c r="O221" s="67">
        <f>M221+(M221*'Valeurs de point'!$E$5)</f>
        <v>0</v>
      </c>
    </row>
    <row r="222" spans="1:15" outlineLevel="2">
      <c r="A222" s="2" t="s">
        <v>1086</v>
      </c>
      <c r="B222" s="61" t="s">
        <v>828</v>
      </c>
      <c r="C222" s="61" t="s">
        <v>1141</v>
      </c>
      <c r="D222" s="62" t="s">
        <v>1142</v>
      </c>
      <c r="E222" s="63">
        <v>0</v>
      </c>
      <c r="F222" s="64">
        <v>1</v>
      </c>
      <c r="G222" s="64">
        <v>0</v>
      </c>
      <c r="H222" s="64">
        <v>11.26</v>
      </c>
      <c r="I222" s="65">
        <f>E222*F222*(G222+H222)</f>
        <v>0</v>
      </c>
      <c r="J222" s="83"/>
      <c r="K222" s="65">
        <f>I222*$K$3</f>
        <v>0</v>
      </c>
      <c r="L222" s="83"/>
      <c r="M222" s="65">
        <f>I222*$M$3</f>
        <v>0</v>
      </c>
      <c r="N222" s="66"/>
      <c r="O222" s="67">
        <f>M222+(M222*'Valeurs de point'!$E$5)</f>
        <v>0</v>
      </c>
    </row>
    <row r="223" spans="1:15" ht="11.25" outlineLevel="2" thickBot="1">
      <c r="A223" s="2" t="s">
        <v>1086</v>
      </c>
      <c r="B223" s="61" t="s">
        <v>828</v>
      </c>
      <c r="C223" s="61" t="s">
        <v>1143</v>
      </c>
      <c r="D223" s="62" t="s">
        <v>1144</v>
      </c>
      <c r="E223" s="63">
        <v>0</v>
      </c>
      <c r="F223" s="64">
        <v>1</v>
      </c>
      <c r="G223" s="64">
        <v>0</v>
      </c>
      <c r="H223" s="64">
        <v>62.51</v>
      </c>
      <c r="I223" s="65">
        <f>E223*F223*(G223+H223)</f>
        <v>0</v>
      </c>
      <c r="J223" s="83"/>
      <c r="K223" s="65">
        <f>I223*$K$3</f>
        <v>0</v>
      </c>
      <c r="L223" s="83"/>
      <c r="M223" s="65">
        <f>I223*$M$3</f>
        <v>0</v>
      </c>
      <c r="N223" s="66"/>
      <c r="O223" s="67">
        <f>M223+(M223*'Valeurs de point'!$E$5)</f>
        <v>0</v>
      </c>
    </row>
    <row r="224" spans="1:15" ht="11.25" outlineLevel="1" thickBot="1">
      <c r="A224" s="11"/>
      <c r="B224" s="68" t="s">
        <v>829</v>
      </c>
      <c r="C224" s="69"/>
      <c r="D224" s="70"/>
      <c r="E224" s="71"/>
      <c r="F224" s="72"/>
      <c r="G224" s="72"/>
      <c r="H224" s="72"/>
      <c r="I224" s="73">
        <f>SUBTOTAL(9,I219:I223)</f>
        <v>0</v>
      </c>
      <c r="J224" s="84"/>
      <c r="K224" s="73">
        <f>SUBTOTAL(9,K219:K223)</f>
        <v>0</v>
      </c>
      <c r="L224" s="84"/>
      <c r="M224" s="73">
        <f>SUBTOTAL(9,M219:M223)</f>
        <v>0</v>
      </c>
      <c r="N224" s="74"/>
      <c r="O224" s="75">
        <f>SUBTOTAL(9,O219:O223)</f>
        <v>0</v>
      </c>
    </row>
    <row r="225" spans="1:15" outlineLevel="2">
      <c r="A225" s="2" t="s">
        <v>830</v>
      </c>
      <c r="B225" s="61" t="s">
        <v>831</v>
      </c>
      <c r="C225" s="61" t="s">
        <v>1138</v>
      </c>
      <c r="D225" s="62" t="s">
        <v>1139</v>
      </c>
      <c r="E225" s="63">
        <v>0</v>
      </c>
      <c r="F225" s="64">
        <v>1</v>
      </c>
      <c r="G225" s="64">
        <v>39.71</v>
      </c>
      <c r="H225" s="64">
        <v>22.51</v>
      </c>
      <c r="I225" s="65">
        <f t="shared" ref="I225:I231" si="36">E225*F225*(G225+H225)</f>
        <v>0</v>
      </c>
      <c r="J225" s="83"/>
      <c r="K225" s="65">
        <f t="shared" ref="K225:K231" si="37">I225*$K$3</f>
        <v>0</v>
      </c>
      <c r="L225" s="83"/>
      <c r="M225" s="65">
        <f t="shared" ref="M225:M231" si="38">I225*$M$3</f>
        <v>0</v>
      </c>
      <c r="N225" s="66"/>
      <c r="O225" s="67">
        <f>M225+(M225*'Valeurs de point'!$E$5)</f>
        <v>0</v>
      </c>
    </row>
    <row r="226" spans="1:15" outlineLevel="2">
      <c r="A226" s="2" t="s">
        <v>830</v>
      </c>
      <c r="B226" s="61" t="s">
        <v>831</v>
      </c>
      <c r="C226" s="61" t="s">
        <v>1148</v>
      </c>
      <c r="D226" s="62" t="s">
        <v>1149</v>
      </c>
      <c r="E226" s="63">
        <v>0</v>
      </c>
      <c r="F226" s="64">
        <v>1</v>
      </c>
      <c r="G226" s="64">
        <v>19.86</v>
      </c>
      <c r="H226" s="64">
        <v>20.260000000000002</v>
      </c>
      <c r="I226" s="65">
        <f t="shared" si="36"/>
        <v>0</v>
      </c>
      <c r="J226" s="83"/>
      <c r="K226" s="65">
        <f t="shared" si="37"/>
        <v>0</v>
      </c>
      <c r="L226" s="83"/>
      <c r="M226" s="65">
        <f t="shared" si="38"/>
        <v>0</v>
      </c>
      <c r="N226" s="66"/>
      <c r="O226" s="67">
        <f>M226+(M226*'Valeurs de point'!$E$5)</f>
        <v>0</v>
      </c>
    </row>
    <row r="227" spans="1:15" outlineLevel="2">
      <c r="A227" s="2" t="s">
        <v>830</v>
      </c>
      <c r="B227" s="61" t="s">
        <v>831</v>
      </c>
      <c r="C227" s="61" t="s">
        <v>1224</v>
      </c>
      <c r="D227" s="62" t="s">
        <v>1225</v>
      </c>
      <c r="E227" s="63">
        <v>0</v>
      </c>
      <c r="F227" s="64">
        <v>1</v>
      </c>
      <c r="G227" s="64">
        <v>0</v>
      </c>
      <c r="H227" s="64">
        <v>82.57</v>
      </c>
      <c r="I227" s="65">
        <f t="shared" si="36"/>
        <v>0</v>
      </c>
      <c r="J227" s="83"/>
      <c r="K227" s="65">
        <f t="shared" si="37"/>
        <v>0</v>
      </c>
      <c r="L227" s="83"/>
      <c r="M227" s="65">
        <f t="shared" si="38"/>
        <v>0</v>
      </c>
      <c r="N227" s="66"/>
      <c r="O227" s="67">
        <f>M227+(M227*'Valeurs de point'!$E$5)</f>
        <v>0</v>
      </c>
    </row>
    <row r="228" spans="1:15" outlineLevel="2">
      <c r="A228" s="2" t="s">
        <v>830</v>
      </c>
      <c r="B228" s="61" t="s">
        <v>831</v>
      </c>
      <c r="C228" s="61" t="s">
        <v>1686</v>
      </c>
      <c r="D228" s="62" t="s">
        <v>1687</v>
      </c>
      <c r="E228" s="63">
        <v>0</v>
      </c>
      <c r="F228" s="64">
        <v>1</v>
      </c>
      <c r="G228" s="64">
        <v>37.5</v>
      </c>
      <c r="H228" s="64">
        <v>62.51</v>
      </c>
      <c r="I228" s="65">
        <f t="shared" si="36"/>
        <v>0</v>
      </c>
      <c r="J228" s="83"/>
      <c r="K228" s="65">
        <f t="shared" si="37"/>
        <v>0</v>
      </c>
      <c r="L228" s="83"/>
      <c r="M228" s="65">
        <f t="shared" si="38"/>
        <v>0</v>
      </c>
      <c r="N228" s="66"/>
      <c r="O228" s="67">
        <f>M228+(M228*'Valeurs de point'!$E$5)</f>
        <v>0</v>
      </c>
    </row>
    <row r="229" spans="1:15" outlineLevel="2">
      <c r="A229" s="2" t="s">
        <v>830</v>
      </c>
      <c r="B229" s="61" t="s">
        <v>831</v>
      </c>
      <c r="C229" s="61" t="s">
        <v>1129</v>
      </c>
      <c r="D229" s="62" t="s">
        <v>1682</v>
      </c>
      <c r="E229" s="63">
        <v>0</v>
      </c>
      <c r="F229" s="64">
        <v>2</v>
      </c>
      <c r="G229" s="64">
        <v>5</v>
      </c>
      <c r="H229" s="64">
        <v>83.35</v>
      </c>
      <c r="I229" s="65">
        <f t="shared" si="36"/>
        <v>0</v>
      </c>
      <c r="J229" s="83"/>
      <c r="K229" s="65">
        <f t="shared" si="37"/>
        <v>0</v>
      </c>
      <c r="L229" s="83"/>
      <c r="M229" s="65">
        <f t="shared" si="38"/>
        <v>0</v>
      </c>
      <c r="N229" s="66"/>
      <c r="O229" s="67">
        <f>M229+(M229*'Valeurs de point'!$E$5)</f>
        <v>0</v>
      </c>
    </row>
    <row r="230" spans="1:15" outlineLevel="2">
      <c r="A230" s="2" t="s">
        <v>830</v>
      </c>
      <c r="B230" s="61" t="s">
        <v>831</v>
      </c>
      <c r="C230" s="61" t="s">
        <v>1141</v>
      </c>
      <c r="D230" s="62" t="s">
        <v>1142</v>
      </c>
      <c r="E230" s="63">
        <v>0</v>
      </c>
      <c r="F230" s="64">
        <v>1</v>
      </c>
      <c r="G230" s="64">
        <v>0</v>
      </c>
      <c r="H230" s="64">
        <v>11.26</v>
      </c>
      <c r="I230" s="65">
        <f t="shared" si="36"/>
        <v>0</v>
      </c>
      <c r="J230" s="83"/>
      <c r="K230" s="65">
        <f t="shared" si="37"/>
        <v>0</v>
      </c>
      <c r="L230" s="83"/>
      <c r="M230" s="65">
        <f t="shared" si="38"/>
        <v>0</v>
      </c>
      <c r="N230" s="66"/>
      <c r="O230" s="67">
        <f>M230+(M230*'Valeurs de point'!$E$5)</f>
        <v>0</v>
      </c>
    </row>
    <row r="231" spans="1:15" ht="11.25" outlineLevel="2" thickBot="1">
      <c r="A231" s="2" t="s">
        <v>830</v>
      </c>
      <c r="B231" s="61" t="s">
        <v>831</v>
      </c>
      <c r="C231" s="61" t="s">
        <v>1143</v>
      </c>
      <c r="D231" s="62" t="s">
        <v>1144</v>
      </c>
      <c r="E231" s="63">
        <v>0</v>
      </c>
      <c r="F231" s="64">
        <v>1</v>
      </c>
      <c r="G231" s="64">
        <v>0</v>
      </c>
      <c r="H231" s="64">
        <v>62.51</v>
      </c>
      <c r="I231" s="65">
        <f t="shared" si="36"/>
        <v>0</v>
      </c>
      <c r="J231" s="83"/>
      <c r="K231" s="65">
        <f t="shared" si="37"/>
        <v>0</v>
      </c>
      <c r="L231" s="83"/>
      <c r="M231" s="65">
        <f t="shared" si="38"/>
        <v>0</v>
      </c>
      <c r="N231" s="66"/>
      <c r="O231" s="67">
        <f>M231+(M231*'Valeurs de point'!$E$5)</f>
        <v>0</v>
      </c>
    </row>
    <row r="232" spans="1:15" ht="11.25" outlineLevel="1" thickBot="1">
      <c r="A232" s="11"/>
      <c r="B232" s="68" t="s">
        <v>832</v>
      </c>
      <c r="C232" s="69"/>
      <c r="D232" s="70"/>
      <c r="E232" s="71"/>
      <c r="F232" s="72"/>
      <c r="G232" s="72"/>
      <c r="H232" s="72"/>
      <c r="I232" s="73">
        <f>SUBTOTAL(9,I225:I231)</f>
        <v>0</v>
      </c>
      <c r="J232" s="84"/>
      <c r="K232" s="73">
        <f>SUBTOTAL(9,K225:K231)</f>
        <v>0</v>
      </c>
      <c r="L232" s="84"/>
      <c r="M232" s="73">
        <f>SUBTOTAL(9,M225:M231)</f>
        <v>0</v>
      </c>
      <c r="N232" s="74"/>
      <c r="O232" s="75">
        <f>SUBTOTAL(9,O225:O231)</f>
        <v>0</v>
      </c>
    </row>
    <row r="233" spans="1:15" outlineLevel="2">
      <c r="A233" s="2" t="s">
        <v>1792</v>
      </c>
      <c r="B233" s="61" t="s">
        <v>1793</v>
      </c>
      <c r="C233" s="61" t="s">
        <v>1138</v>
      </c>
      <c r="D233" s="62" t="s">
        <v>1139</v>
      </c>
      <c r="E233" s="63">
        <v>0</v>
      </c>
      <c r="F233" s="64">
        <v>1</v>
      </c>
      <c r="G233" s="64">
        <v>39.71</v>
      </c>
      <c r="H233" s="64">
        <v>22.51</v>
      </c>
      <c r="I233" s="65">
        <f>E233*F233*(G233+H233)</f>
        <v>0</v>
      </c>
      <c r="J233" s="83"/>
      <c r="K233" s="65">
        <f>I233*$K$3</f>
        <v>0</v>
      </c>
      <c r="L233" s="83"/>
      <c r="M233" s="65">
        <f>I233*$M$3</f>
        <v>0</v>
      </c>
      <c r="N233" s="66"/>
      <c r="O233" s="67">
        <f>M233+(M233*'Valeurs de point'!$E$5)</f>
        <v>0</v>
      </c>
    </row>
    <row r="234" spans="1:15" outlineLevel="2">
      <c r="A234" s="2" t="s">
        <v>1792</v>
      </c>
      <c r="B234" s="61" t="s">
        <v>1793</v>
      </c>
      <c r="C234" s="61" t="s">
        <v>1148</v>
      </c>
      <c r="D234" s="62" t="s">
        <v>1149</v>
      </c>
      <c r="E234" s="63">
        <v>0</v>
      </c>
      <c r="F234" s="64">
        <v>1</v>
      </c>
      <c r="G234" s="64">
        <v>19.86</v>
      </c>
      <c r="H234" s="64">
        <v>20.260000000000002</v>
      </c>
      <c r="I234" s="65">
        <f>E234*F234*(G234+H234)</f>
        <v>0</v>
      </c>
      <c r="J234" s="83"/>
      <c r="K234" s="65">
        <f>I234*$K$3</f>
        <v>0</v>
      </c>
      <c r="L234" s="83"/>
      <c r="M234" s="65">
        <f>I234*$M$3</f>
        <v>0</v>
      </c>
      <c r="N234" s="66"/>
      <c r="O234" s="67">
        <f>M234+(M234*'Valeurs de point'!$E$5)</f>
        <v>0</v>
      </c>
    </row>
    <row r="235" spans="1:15" outlineLevel="2">
      <c r="A235" s="2" t="s">
        <v>1792</v>
      </c>
      <c r="B235" s="61" t="s">
        <v>1793</v>
      </c>
      <c r="C235" s="61" t="s">
        <v>466</v>
      </c>
      <c r="D235" s="62" t="s">
        <v>467</v>
      </c>
      <c r="E235" s="63">
        <v>0</v>
      </c>
      <c r="F235" s="64">
        <v>1</v>
      </c>
      <c r="G235" s="64">
        <v>0</v>
      </c>
      <c r="H235" s="64">
        <v>23.9</v>
      </c>
      <c r="I235" s="65">
        <f>E235*F235*(G235+H235)</f>
        <v>0</v>
      </c>
      <c r="J235" s="83"/>
      <c r="K235" s="65">
        <f>I235*$K$3</f>
        <v>0</v>
      </c>
      <c r="L235" s="83"/>
      <c r="M235" s="65">
        <f>I235*$M$3</f>
        <v>0</v>
      </c>
      <c r="N235" s="66"/>
      <c r="O235" s="67">
        <f>M235+(M235*'Valeurs de point'!$E$5)</f>
        <v>0</v>
      </c>
    </row>
    <row r="236" spans="1:15" ht="11.25" outlineLevel="2" thickBot="1">
      <c r="A236" s="2" t="s">
        <v>1792</v>
      </c>
      <c r="B236" s="61" t="s">
        <v>1793</v>
      </c>
      <c r="C236" s="61" t="s">
        <v>1141</v>
      </c>
      <c r="D236" s="62" t="s">
        <v>1142</v>
      </c>
      <c r="E236" s="63">
        <v>0</v>
      </c>
      <c r="F236" s="64">
        <v>1</v>
      </c>
      <c r="G236" s="64">
        <v>0</v>
      </c>
      <c r="H236" s="64">
        <v>11.26</v>
      </c>
      <c r="I236" s="65">
        <f>E236*F236*(G236+H236)</f>
        <v>0</v>
      </c>
      <c r="J236" s="83"/>
      <c r="K236" s="65">
        <f>I236*$K$3</f>
        <v>0</v>
      </c>
      <c r="L236" s="83"/>
      <c r="M236" s="65">
        <f>I236*$M$3</f>
        <v>0</v>
      </c>
      <c r="N236" s="66"/>
      <c r="O236" s="67">
        <f>M236+(M236*'Valeurs de point'!$E$5)</f>
        <v>0</v>
      </c>
    </row>
    <row r="237" spans="1:15" ht="11.25" outlineLevel="1" thickBot="1">
      <c r="A237" s="11"/>
      <c r="B237" s="68" t="s">
        <v>253</v>
      </c>
      <c r="C237" s="69"/>
      <c r="D237" s="70"/>
      <c r="E237" s="71"/>
      <c r="F237" s="72"/>
      <c r="G237" s="72"/>
      <c r="H237" s="72"/>
      <c r="I237" s="73">
        <f>SUBTOTAL(9,I233:I236)</f>
        <v>0</v>
      </c>
      <c r="J237" s="84"/>
      <c r="K237" s="73">
        <f>SUBTOTAL(9,K233:K236)</f>
        <v>0</v>
      </c>
      <c r="L237" s="84"/>
      <c r="M237" s="73">
        <f>SUBTOTAL(9,M233:M236)</f>
        <v>0</v>
      </c>
      <c r="N237" s="74"/>
      <c r="O237" s="75">
        <f>SUBTOTAL(9,O233:O236)</f>
        <v>0</v>
      </c>
    </row>
    <row r="238" spans="1:15" outlineLevel="2">
      <c r="A238" s="2" t="s">
        <v>254</v>
      </c>
      <c r="B238" s="61" t="s">
        <v>255</v>
      </c>
      <c r="C238" s="61" t="s">
        <v>1138</v>
      </c>
      <c r="D238" s="62" t="s">
        <v>1139</v>
      </c>
      <c r="E238" s="63">
        <v>0</v>
      </c>
      <c r="F238" s="64">
        <v>1</v>
      </c>
      <c r="G238" s="64">
        <v>39.71</v>
      </c>
      <c r="H238" s="64">
        <v>22.51</v>
      </c>
      <c r="I238" s="65">
        <f>E238*F238*(G238+H238)</f>
        <v>0</v>
      </c>
      <c r="J238" s="83"/>
      <c r="K238" s="65">
        <f>I238*$K$3</f>
        <v>0</v>
      </c>
      <c r="L238" s="83"/>
      <c r="M238" s="65">
        <f>I238*$M$3</f>
        <v>0</v>
      </c>
      <c r="N238" s="66"/>
      <c r="O238" s="67">
        <f>M238+(M238*'Valeurs de point'!$E$5)</f>
        <v>0</v>
      </c>
    </row>
    <row r="239" spans="1:15" outlineLevel="2">
      <c r="A239" s="2" t="s">
        <v>254</v>
      </c>
      <c r="B239" s="61" t="s">
        <v>255</v>
      </c>
      <c r="C239" s="61" t="s">
        <v>1762</v>
      </c>
      <c r="D239" s="62" t="s">
        <v>1140</v>
      </c>
      <c r="E239" s="63">
        <v>0</v>
      </c>
      <c r="F239" s="64">
        <v>1</v>
      </c>
      <c r="G239" s="64">
        <v>2.5</v>
      </c>
      <c r="H239" s="64">
        <v>20.84</v>
      </c>
      <c r="I239" s="65">
        <f>E239*F239*(G239+H239)</f>
        <v>0</v>
      </c>
      <c r="J239" s="83"/>
      <c r="K239" s="65">
        <f>I239*$K$3</f>
        <v>0</v>
      </c>
      <c r="L239" s="83"/>
      <c r="M239" s="65">
        <f>I239*$M$3</f>
        <v>0</v>
      </c>
      <c r="N239" s="66"/>
      <c r="O239" s="67">
        <f>M239+(M239*'Valeurs de point'!$E$5)</f>
        <v>0</v>
      </c>
    </row>
    <row r="240" spans="1:15" outlineLevel="2">
      <c r="A240" s="2" t="s">
        <v>254</v>
      </c>
      <c r="B240" s="61" t="s">
        <v>255</v>
      </c>
      <c r="C240" s="61" t="s">
        <v>1141</v>
      </c>
      <c r="D240" s="62" t="s">
        <v>1142</v>
      </c>
      <c r="E240" s="63">
        <v>0</v>
      </c>
      <c r="F240" s="64">
        <v>1</v>
      </c>
      <c r="G240" s="64">
        <v>0</v>
      </c>
      <c r="H240" s="64">
        <v>11.26</v>
      </c>
      <c r="I240" s="65">
        <f>E240*F240*(G240+H240)</f>
        <v>0</v>
      </c>
      <c r="J240" s="83"/>
      <c r="K240" s="65">
        <f>I240*$K$3</f>
        <v>0</v>
      </c>
      <c r="L240" s="83"/>
      <c r="M240" s="65">
        <f>I240*$M$3</f>
        <v>0</v>
      </c>
      <c r="N240" s="66"/>
      <c r="O240" s="67">
        <f>M240+(M240*'Valeurs de point'!$E$5)</f>
        <v>0</v>
      </c>
    </row>
    <row r="241" spans="1:15" ht="11.25" outlineLevel="2" thickBot="1">
      <c r="A241" s="2" t="s">
        <v>254</v>
      </c>
      <c r="B241" s="61" t="s">
        <v>255</v>
      </c>
      <c r="C241" s="61" t="s">
        <v>1143</v>
      </c>
      <c r="D241" s="62" t="s">
        <v>1144</v>
      </c>
      <c r="E241" s="63">
        <v>0</v>
      </c>
      <c r="F241" s="64">
        <v>1</v>
      </c>
      <c r="G241" s="64">
        <v>0</v>
      </c>
      <c r="H241" s="64">
        <v>62.51</v>
      </c>
      <c r="I241" s="65">
        <f>E241*F241*(G241+H241)</f>
        <v>0</v>
      </c>
      <c r="J241" s="83"/>
      <c r="K241" s="65">
        <f>I241*$K$3</f>
        <v>0</v>
      </c>
      <c r="L241" s="83"/>
      <c r="M241" s="65">
        <f>I241*$M$3</f>
        <v>0</v>
      </c>
      <c r="N241" s="66"/>
      <c r="O241" s="67">
        <f>M241+(M241*'Valeurs de point'!$E$5)</f>
        <v>0</v>
      </c>
    </row>
    <row r="242" spans="1:15" ht="11.25" outlineLevel="1" thickBot="1">
      <c r="A242" s="11"/>
      <c r="B242" s="68" t="s">
        <v>256</v>
      </c>
      <c r="C242" s="69"/>
      <c r="D242" s="70"/>
      <c r="E242" s="71"/>
      <c r="F242" s="72"/>
      <c r="G242" s="72"/>
      <c r="H242" s="72"/>
      <c r="I242" s="73">
        <f>SUBTOTAL(9,I238:I241)</f>
        <v>0</v>
      </c>
      <c r="J242" s="84"/>
      <c r="K242" s="73">
        <f>SUBTOTAL(9,K238:K241)</f>
        <v>0</v>
      </c>
      <c r="L242" s="84"/>
      <c r="M242" s="73">
        <f>SUBTOTAL(9,M238:M241)</f>
        <v>0</v>
      </c>
      <c r="N242" s="74"/>
      <c r="O242" s="75">
        <f>SUBTOTAL(9,O238:O241)</f>
        <v>0</v>
      </c>
    </row>
    <row r="243" spans="1:15" outlineLevel="2">
      <c r="A243" s="2" t="s">
        <v>257</v>
      </c>
      <c r="B243" s="61" t="s">
        <v>258</v>
      </c>
      <c r="C243" s="61" t="s">
        <v>1138</v>
      </c>
      <c r="D243" s="62" t="s">
        <v>1139</v>
      </c>
      <c r="E243" s="63">
        <v>0</v>
      </c>
      <c r="F243" s="64">
        <v>1</v>
      </c>
      <c r="G243" s="64">
        <v>39.71</v>
      </c>
      <c r="H243" s="64">
        <v>22.51</v>
      </c>
      <c r="I243" s="65">
        <f t="shared" ref="I243:I248" si="39">E243*F243*(G243+H243)</f>
        <v>0</v>
      </c>
      <c r="J243" s="83"/>
      <c r="K243" s="65">
        <f t="shared" ref="K243:K248" si="40">I243*$K$3</f>
        <v>0</v>
      </c>
      <c r="L243" s="83"/>
      <c r="M243" s="65">
        <f t="shared" ref="M243:M248" si="41">I243*$M$3</f>
        <v>0</v>
      </c>
      <c r="N243" s="66"/>
      <c r="O243" s="67">
        <f>M243+(M243*'Valeurs de point'!$E$5)</f>
        <v>0</v>
      </c>
    </row>
    <row r="244" spans="1:15" outlineLevel="2">
      <c r="A244" s="2" t="s">
        <v>257</v>
      </c>
      <c r="B244" s="61" t="s">
        <v>258</v>
      </c>
      <c r="C244" s="61" t="s">
        <v>1148</v>
      </c>
      <c r="D244" s="62" t="s">
        <v>1149</v>
      </c>
      <c r="E244" s="63">
        <v>0</v>
      </c>
      <c r="F244" s="64">
        <v>1</v>
      </c>
      <c r="G244" s="64">
        <v>19.86</v>
      </c>
      <c r="H244" s="64">
        <v>20.260000000000002</v>
      </c>
      <c r="I244" s="65">
        <f t="shared" si="39"/>
        <v>0</v>
      </c>
      <c r="J244" s="83"/>
      <c r="K244" s="65">
        <f t="shared" si="40"/>
        <v>0</v>
      </c>
      <c r="L244" s="83"/>
      <c r="M244" s="65">
        <f t="shared" si="41"/>
        <v>0</v>
      </c>
      <c r="N244" s="66"/>
      <c r="O244" s="67">
        <f>M244+(M244*'Valeurs de point'!$E$5)</f>
        <v>0</v>
      </c>
    </row>
    <row r="245" spans="1:15" outlineLevel="2">
      <c r="A245" s="2" t="s">
        <v>257</v>
      </c>
      <c r="B245" s="61" t="s">
        <v>258</v>
      </c>
      <c r="C245" s="61" t="s">
        <v>466</v>
      </c>
      <c r="D245" s="62" t="s">
        <v>467</v>
      </c>
      <c r="E245" s="63">
        <v>0</v>
      </c>
      <c r="F245" s="64">
        <v>1</v>
      </c>
      <c r="G245" s="64">
        <v>0</v>
      </c>
      <c r="H245" s="64">
        <v>23.9</v>
      </c>
      <c r="I245" s="65">
        <f t="shared" si="39"/>
        <v>0</v>
      </c>
      <c r="J245" s="83"/>
      <c r="K245" s="65">
        <f t="shared" si="40"/>
        <v>0</v>
      </c>
      <c r="L245" s="83"/>
      <c r="M245" s="65">
        <f t="shared" si="41"/>
        <v>0</v>
      </c>
      <c r="N245" s="66"/>
      <c r="O245" s="67">
        <f>M245+(M245*'Valeurs de point'!$E$5)</f>
        <v>0</v>
      </c>
    </row>
    <row r="246" spans="1:15" outlineLevel="2">
      <c r="A246" s="2" t="s">
        <v>257</v>
      </c>
      <c r="B246" s="61" t="s">
        <v>258</v>
      </c>
      <c r="C246" s="61" t="s">
        <v>1686</v>
      </c>
      <c r="D246" s="62" t="s">
        <v>1687</v>
      </c>
      <c r="E246" s="63">
        <v>0</v>
      </c>
      <c r="F246" s="64">
        <v>1</v>
      </c>
      <c r="G246" s="64">
        <v>37.5</v>
      </c>
      <c r="H246" s="64">
        <v>62.51</v>
      </c>
      <c r="I246" s="65">
        <f t="shared" si="39"/>
        <v>0</v>
      </c>
      <c r="J246" s="83"/>
      <c r="K246" s="65">
        <f t="shared" si="40"/>
        <v>0</v>
      </c>
      <c r="L246" s="83"/>
      <c r="M246" s="65">
        <f t="shared" si="41"/>
        <v>0</v>
      </c>
      <c r="N246" s="66"/>
      <c r="O246" s="67">
        <f>M246+(M246*'Valeurs de point'!$E$5)</f>
        <v>0</v>
      </c>
    </row>
    <row r="247" spans="1:15" outlineLevel="2">
      <c r="A247" s="2" t="s">
        <v>254</v>
      </c>
      <c r="B247" s="61" t="s">
        <v>258</v>
      </c>
      <c r="C247" s="61" t="s">
        <v>1141</v>
      </c>
      <c r="D247" s="62" t="s">
        <v>1142</v>
      </c>
      <c r="E247" s="63">
        <v>0</v>
      </c>
      <c r="F247" s="64">
        <v>1</v>
      </c>
      <c r="G247" s="64">
        <v>0</v>
      </c>
      <c r="H247" s="64">
        <v>11.26</v>
      </c>
      <c r="I247" s="65">
        <f t="shared" si="39"/>
        <v>0</v>
      </c>
      <c r="J247" s="83"/>
      <c r="K247" s="65">
        <f t="shared" si="40"/>
        <v>0</v>
      </c>
      <c r="L247" s="83"/>
      <c r="M247" s="65">
        <f t="shared" si="41"/>
        <v>0</v>
      </c>
      <c r="N247" s="66"/>
      <c r="O247" s="67">
        <f>M247+(M247*'Valeurs de point'!$E$5)</f>
        <v>0</v>
      </c>
    </row>
    <row r="248" spans="1:15" ht="11.25" outlineLevel="2" thickBot="1">
      <c r="A248" s="2" t="s">
        <v>254</v>
      </c>
      <c r="B248" s="61" t="s">
        <v>258</v>
      </c>
      <c r="C248" s="61" t="s">
        <v>1143</v>
      </c>
      <c r="D248" s="62" t="s">
        <v>1144</v>
      </c>
      <c r="E248" s="63">
        <v>0</v>
      </c>
      <c r="F248" s="64">
        <v>1</v>
      </c>
      <c r="G248" s="64">
        <v>0</v>
      </c>
      <c r="H248" s="64">
        <v>62.51</v>
      </c>
      <c r="I248" s="65">
        <f t="shared" si="39"/>
        <v>0</v>
      </c>
      <c r="J248" s="83"/>
      <c r="K248" s="65">
        <f t="shared" si="40"/>
        <v>0</v>
      </c>
      <c r="L248" s="83"/>
      <c r="M248" s="65">
        <f t="shared" si="41"/>
        <v>0</v>
      </c>
      <c r="N248" s="66"/>
      <c r="O248" s="67">
        <f>M248+(M248*'Valeurs de point'!$E$5)</f>
        <v>0</v>
      </c>
    </row>
    <row r="249" spans="1:15" ht="11.25" outlineLevel="1" thickBot="1">
      <c r="A249" s="11"/>
      <c r="B249" s="68" t="s">
        <v>259</v>
      </c>
      <c r="C249" s="69"/>
      <c r="D249" s="70"/>
      <c r="E249" s="71"/>
      <c r="F249" s="72"/>
      <c r="G249" s="72"/>
      <c r="H249" s="72"/>
      <c r="I249" s="73">
        <f>SUBTOTAL(9,I243:I248)</f>
        <v>0</v>
      </c>
      <c r="J249" s="84"/>
      <c r="K249" s="73">
        <f>SUBTOTAL(9,K243:K248)</f>
        <v>0</v>
      </c>
      <c r="L249" s="84"/>
      <c r="M249" s="73">
        <f>SUBTOTAL(9,M243:M248)</f>
        <v>0</v>
      </c>
      <c r="N249" s="74"/>
      <c r="O249" s="75">
        <f>SUBTOTAL(9,O243:O248)</f>
        <v>0</v>
      </c>
    </row>
    <row r="250" spans="1:15" outlineLevel="2">
      <c r="A250" s="2" t="s">
        <v>260</v>
      </c>
      <c r="B250" s="61" t="s">
        <v>261</v>
      </c>
      <c r="C250" s="61" t="s">
        <v>1138</v>
      </c>
      <c r="D250" s="62" t="s">
        <v>1139</v>
      </c>
      <c r="E250" s="63">
        <v>0</v>
      </c>
      <c r="F250" s="64">
        <v>1</v>
      </c>
      <c r="G250" s="64">
        <v>39.71</v>
      </c>
      <c r="H250" s="64">
        <v>22.51</v>
      </c>
      <c r="I250" s="65">
        <f t="shared" ref="I250:I255" si="42">E250*F250*(G250+H250)</f>
        <v>0</v>
      </c>
      <c r="J250" s="83"/>
      <c r="K250" s="65">
        <f t="shared" ref="K250:K255" si="43">I250*$K$3</f>
        <v>0</v>
      </c>
      <c r="L250" s="83"/>
      <c r="M250" s="65">
        <f t="shared" ref="M250:M255" si="44">I250*$M$3</f>
        <v>0</v>
      </c>
      <c r="N250" s="66"/>
      <c r="O250" s="67">
        <f>M250+(M250*'Valeurs de point'!$E$5)</f>
        <v>0</v>
      </c>
    </row>
    <row r="251" spans="1:15" outlineLevel="2">
      <c r="A251" s="2" t="s">
        <v>260</v>
      </c>
      <c r="B251" s="61" t="s">
        <v>261</v>
      </c>
      <c r="C251" s="61" t="s">
        <v>1148</v>
      </c>
      <c r="D251" s="62" t="s">
        <v>1149</v>
      </c>
      <c r="E251" s="63">
        <v>0</v>
      </c>
      <c r="F251" s="64">
        <v>1</v>
      </c>
      <c r="G251" s="64">
        <v>19.86</v>
      </c>
      <c r="H251" s="64">
        <v>20.260000000000002</v>
      </c>
      <c r="I251" s="65">
        <f t="shared" si="42"/>
        <v>0</v>
      </c>
      <c r="J251" s="83"/>
      <c r="K251" s="65">
        <f t="shared" si="43"/>
        <v>0</v>
      </c>
      <c r="L251" s="83"/>
      <c r="M251" s="65">
        <f t="shared" si="44"/>
        <v>0</v>
      </c>
      <c r="N251" s="66"/>
      <c r="O251" s="67">
        <f>M251+(M251*'Valeurs de point'!$E$5)</f>
        <v>0</v>
      </c>
    </row>
    <row r="252" spans="1:15" outlineLevel="2">
      <c r="A252" s="2" t="s">
        <v>260</v>
      </c>
      <c r="B252" s="61" t="s">
        <v>261</v>
      </c>
      <c r="C252" s="61" t="s">
        <v>1062</v>
      </c>
      <c r="D252" s="62" t="s">
        <v>1063</v>
      </c>
      <c r="E252" s="63">
        <v>0</v>
      </c>
      <c r="F252" s="64">
        <v>1</v>
      </c>
      <c r="G252" s="64">
        <v>0</v>
      </c>
      <c r="H252" s="64">
        <v>52.15</v>
      </c>
      <c r="I252" s="65">
        <f t="shared" si="42"/>
        <v>0</v>
      </c>
      <c r="J252" s="83"/>
      <c r="K252" s="65">
        <f t="shared" si="43"/>
        <v>0</v>
      </c>
      <c r="L252" s="83"/>
      <c r="M252" s="65">
        <f t="shared" si="44"/>
        <v>0</v>
      </c>
      <c r="N252" s="66"/>
      <c r="O252" s="67">
        <f>M252+(M252*'Valeurs de point'!$E$5)</f>
        <v>0</v>
      </c>
    </row>
    <row r="253" spans="1:15" outlineLevel="2">
      <c r="A253" s="2" t="s">
        <v>260</v>
      </c>
      <c r="B253" s="61" t="s">
        <v>261</v>
      </c>
      <c r="C253" s="61" t="s">
        <v>1686</v>
      </c>
      <c r="D253" s="62" t="s">
        <v>1687</v>
      </c>
      <c r="E253" s="63">
        <v>0</v>
      </c>
      <c r="F253" s="64">
        <v>1</v>
      </c>
      <c r="G253" s="64">
        <v>37.5</v>
      </c>
      <c r="H253" s="64">
        <v>62.51</v>
      </c>
      <c r="I253" s="65">
        <f t="shared" si="42"/>
        <v>0</v>
      </c>
      <c r="J253" s="83"/>
      <c r="K253" s="65">
        <f t="shared" si="43"/>
        <v>0</v>
      </c>
      <c r="L253" s="83"/>
      <c r="M253" s="65">
        <f t="shared" si="44"/>
        <v>0</v>
      </c>
      <c r="N253" s="66"/>
      <c r="O253" s="67">
        <f>M253+(M253*'Valeurs de point'!$E$5)</f>
        <v>0</v>
      </c>
    </row>
    <row r="254" spans="1:15" outlineLevel="2">
      <c r="A254" s="2" t="s">
        <v>260</v>
      </c>
      <c r="B254" s="61" t="s">
        <v>261</v>
      </c>
      <c r="C254" s="61" t="s">
        <v>1141</v>
      </c>
      <c r="D254" s="62" t="s">
        <v>1142</v>
      </c>
      <c r="E254" s="63">
        <v>0</v>
      </c>
      <c r="F254" s="64">
        <v>1</v>
      </c>
      <c r="G254" s="64">
        <v>0</v>
      </c>
      <c r="H254" s="64">
        <v>11.26</v>
      </c>
      <c r="I254" s="65">
        <f t="shared" si="42"/>
        <v>0</v>
      </c>
      <c r="J254" s="83"/>
      <c r="K254" s="65">
        <f t="shared" si="43"/>
        <v>0</v>
      </c>
      <c r="L254" s="83"/>
      <c r="M254" s="65">
        <f t="shared" si="44"/>
        <v>0</v>
      </c>
      <c r="N254" s="66"/>
      <c r="O254" s="67">
        <f>M254+(M254*'Valeurs de point'!$E$5)</f>
        <v>0</v>
      </c>
    </row>
    <row r="255" spans="1:15" ht="11.25" outlineLevel="2" thickBot="1">
      <c r="A255" s="2" t="s">
        <v>260</v>
      </c>
      <c r="B255" s="61" t="s">
        <v>261</v>
      </c>
      <c r="C255" s="61" t="s">
        <v>1143</v>
      </c>
      <c r="D255" s="62" t="s">
        <v>1144</v>
      </c>
      <c r="E255" s="63">
        <v>0</v>
      </c>
      <c r="F255" s="64">
        <v>1</v>
      </c>
      <c r="G255" s="64">
        <v>0</v>
      </c>
      <c r="H255" s="64">
        <v>62.51</v>
      </c>
      <c r="I255" s="65">
        <f t="shared" si="42"/>
        <v>0</v>
      </c>
      <c r="J255" s="83"/>
      <c r="K255" s="65">
        <f t="shared" si="43"/>
        <v>0</v>
      </c>
      <c r="L255" s="83"/>
      <c r="M255" s="65">
        <f t="shared" si="44"/>
        <v>0</v>
      </c>
      <c r="N255" s="66"/>
      <c r="O255" s="67">
        <f>M255+(M255*'Valeurs de point'!$E$5)</f>
        <v>0</v>
      </c>
    </row>
    <row r="256" spans="1:15" ht="11.25" outlineLevel="1" thickBot="1">
      <c r="A256" s="11"/>
      <c r="B256" s="68" t="s">
        <v>262</v>
      </c>
      <c r="C256" s="69"/>
      <c r="D256" s="70"/>
      <c r="E256" s="71"/>
      <c r="F256" s="72"/>
      <c r="G256" s="72"/>
      <c r="H256" s="72"/>
      <c r="I256" s="73">
        <f>SUBTOTAL(9,I250:I255)</f>
        <v>0</v>
      </c>
      <c r="J256" s="84"/>
      <c r="K256" s="73">
        <f>SUBTOTAL(9,K250:K255)</f>
        <v>0</v>
      </c>
      <c r="L256" s="84"/>
      <c r="M256" s="73">
        <f>SUBTOTAL(9,M250:M255)</f>
        <v>0</v>
      </c>
      <c r="N256" s="74"/>
      <c r="O256" s="75">
        <f>SUBTOTAL(9,O250:O255)</f>
        <v>0</v>
      </c>
    </row>
    <row r="257" spans="1:15" outlineLevel="2">
      <c r="A257" s="2" t="s">
        <v>263</v>
      </c>
      <c r="B257" s="61" t="s">
        <v>264</v>
      </c>
      <c r="C257" s="61" t="s">
        <v>1138</v>
      </c>
      <c r="D257" s="62" t="s">
        <v>1139</v>
      </c>
      <c r="E257" s="63">
        <v>0</v>
      </c>
      <c r="F257" s="64">
        <v>1</v>
      </c>
      <c r="G257" s="64">
        <v>39.71</v>
      </c>
      <c r="H257" s="64">
        <v>22.51</v>
      </c>
      <c r="I257" s="65">
        <f t="shared" ref="I257:I262" si="45">E257*F257*(G257+H257)</f>
        <v>0</v>
      </c>
      <c r="J257" s="83"/>
      <c r="K257" s="65">
        <f t="shared" ref="K257:K262" si="46">I257*$K$3</f>
        <v>0</v>
      </c>
      <c r="L257" s="83"/>
      <c r="M257" s="65">
        <f t="shared" ref="M257:M262" si="47">I257*$M$3</f>
        <v>0</v>
      </c>
      <c r="N257" s="66"/>
      <c r="O257" s="67">
        <f>M257+(M257*'Valeurs de point'!$E$5)</f>
        <v>0</v>
      </c>
    </row>
    <row r="258" spans="1:15" outlineLevel="2">
      <c r="A258" s="2" t="s">
        <v>263</v>
      </c>
      <c r="B258" s="61" t="s">
        <v>264</v>
      </c>
      <c r="C258" s="61" t="s">
        <v>1148</v>
      </c>
      <c r="D258" s="62" t="s">
        <v>1149</v>
      </c>
      <c r="E258" s="63">
        <v>0</v>
      </c>
      <c r="F258" s="64">
        <v>1</v>
      </c>
      <c r="G258" s="64">
        <v>19.86</v>
      </c>
      <c r="H258" s="64">
        <v>20.260000000000002</v>
      </c>
      <c r="I258" s="65">
        <f t="shared" si="45"/>
        <v>0</v>
      </c>
      <c r="J258" s="83"/>
      <c r="K258" s="65">
        <f t="shared" si="46"/>
        <v>0</v>
      </c>
      <c r="L258" s="83"/>
      <c r="M258" s="65">
        <f t="shared" si="47"/>
        <v>0</v>
      </c>
      <c r="N258" s="66"/>
      <c r="O258" s="67">
        <f>M258+(M258*'Valeurs de point'!$E$5)</f>
        <v>0</v>
      </c>
    </row>
    <row r="259" spans="1:15" outlineLevel="2">
      <c r="A259" s="2" t="s">
        <v>263</v>
      </c>
      <c r="B259" s="61" t="s">
        <v>264</v>
      </c>
      <c r="C259" s="61" t="s">
        <v>1062</v>
      </c>
      <c r="D259" s="62" t="s">
        <v>1063</v>
      </c>
      <c r="E259" s="63">
        <v>0</v>
      </c>
      <c r="F259" s="64">
        <v>1</v>
      </c>
      <c r="G259" s="64">
        <v>0</v>
      </c>
      <c r="H259" s="64">
        <v>52.15</v>
      </c>
      <c r="I259" s="65">
        <f t="shared" si="45"/>
        <v>0</v>
      </c>
      <c r="J259" s="83"/>
      <c r="K259" s="65">
        <f t="shared" si="46"/>
        <v>0</v>
      </c>
      <c r="L259" s="83"/>
      <c r="M259" s="65">
        <f t="shared" si="47"/>
        <v>0</v>
      </c>
      <c r="N259" s="66"/>
      <c r="O259" s="67">
        <f>M259+(M259*'Valeurs de point'!$E$5)</f>
        <v>0</v>
      </c>
    </row>
    <row r="260" spans="1:15" outlineLevel="2">
      <c r="A260" s="2" t="s">
        <v>263</v>
      </c>
      <c r="B260" s="61" t="s">
        <v>264</v>
      </c>
      <c r="C260" s="61" t="s">
        <v>1769</v>
      </c>
      <c r="D260" s="62" t="s">
        <v>1770</v>
      </c>
      <c r="E260" s="63">
        <v>0</v>
      </c>
      <c r="F260" s="64">
        <v>1</v>
      </c>
      <c r="G260" s="64">
        <v>6.62</v>
      </c>
      <c r="H260" s="64">
        <v>0</v>
      </c>
      <c r="I260" s="65">
        <f t="shared" si="45"/>
        <v>0</v>
      </c>
      <c r="J260" s="83"/>
      <c r="K260" s="65">
        <f t="shared" si="46"/>
        <v>0</v>
      </c>
      <c r="L260" s="83"/>
      <c r="M260" s="65">
        <f t="shared" si="47"/>
        <v>0</v>
      </c>
      <c r="N260" s="66"/>
      <c r="O260" s="67">
        <f>M260+(M260*'Valeurs de point'!$E$5)</f>
        <v>0</v>
      </c>
    </row>
    <row r="261" spans="1:15" ht="21" outlineLevel="2">
      <c r="A261" s="2" t="s">
        <v>263</v>
      </c>
      <c r="B261" s="61" t="s">
        <v>264</v>
      </c>
      <c r="C261" s="61" t="s">
        <v>265</v>
      </c>
      <c r="D261" s="62" t="s">
        <v>266</v>
      </c>
      <c r="E261" s="63">
        <v>0</v>
      </c>
      <c r="F261" s="64">
        <v>1</v>
      </c>
      <c r="G261" s="64">
        <v>0</v>
      </c>
      <c r="H261" s="64">
        <v>65.19</v>
      </c>
      <c r="I261" s="65">
        <f t="shared" si="45"/>
        <v>0</v>
      </c>
      <c r="J261" s="83"/>
      <c r="K261" s="65">
        <f t="shared" si="46"/>
        <v>0</v>
      </c>
      <c r="L261" s="83"/>
      <c r="M261" s="65">
        <f t="shared" si="47"/>
        <v>0</v>
      </c>
      <c r="N261" s="66"/>
      <c r="O261" s="67">
        <f>M261+(M261*'Valeurs de point'!$E$5)</f>
        <v>0</v>
      </c>
    </row>
    <row r="262" spans="1:15" ht="11.25" outlineLevel="2" thickBot="1">
      <c r="A262" s="2" t="s">
        <v>260</v>
      </c>
      <c r="B262" s="61" t="s">
        <v>264</v>
      </c>
      <c r="C262" s="61" t="s">
        <v>1141</v>
      </c>
      <c r="D262" s="62" t="s">
        <v>1142</v>
      </c>
      <c r="E262" s="63">
        <v>0</v>
      </c>
      <c r="F262" s="64">
        <v>1</v>
      </c>
      <c r="G262" s="64">
        <v>0</v>
      </c>
      <c r="H262" s="64">
        <v>11.26</v>
      </c>
      <c r="I262" s="65">
        <f t="shared" si="45"/>
        <v>0</v>
      </c>
      <c r="J262" s="83"/>
      <c r="K262" s="65">
        <f t="shared" si="46"/>
        <v>0</v>
      </c>
      <c r="L262" s="83"/>
      <c r="M262" s="65">
        <f t="shared" si="47"/>
        <v>0</v>
      </c>
      <c r="N262" s="66"/>
      <c r="O262" s="67">
        <f>M262+(M262*'Valeurs de point'!$E$5)</f>
        <v>0</v>
      </c>
    </row>
    <row r="263" spans="1:15" ht="11.25" outlineLevel="1" thickBot="1">
      <c r="A263" s="11"/>
      <c r="B263" s="68" t="s">
        <v>267</v>
      </c>
      <c r="C263" s="69"/>
      <c r="D263" s="70"/>
      <c r="E263" s="71"/>
      <c r="F263" s="72"/>
      <c r="G263" s="72"/>
      <c r="H263" s="72"/>
      <c r="I263" s="73">
        <f>SUBTOTAL(9,I257:I262)</f>
        <v>0</v>
      </c>
      <c r="J263" s="84"/>
      <c r="K263" s="73">
        <f>SUBTOTAL(9,K257:K262)</f>
        <v>0</v>
      </c>
      <c r="L263" s="84"/>
      <c r="M263" s="73">
        <f>SUBTOTAL(9,M257:M262)</f>
        <v>0</v>
      </c>
      <c r="N263" s="74"/>
      <c r="O263" s="75">
        <f>SUBTOTAL(9,O257:O262)</f>
        <v>0</v>
      </c>
    </row>
    <row r="264" spans="1:15" outlineLevel="2">
      <c r="A264" s="2" t="s">
        <v>268</v>
      </c>
      <c r="B264" s="61" t="s">
        <v>1981</v>
      </c>
      <c r="C264" s="61" t="s">
        <v>1138</v>
      </c>
      <c r="D264" s="62" t="s">
        <v>1139</v>
      </c>
      <c r="E264" s="63">
        <v>0</v>
      </c>
      <c r="F264" s="64">
        <v>1</v>
      </c>
      <c r="G264" s="64">
        <v>39.71</v>
      </c>
      <c r="H264" s="64">
        <v>22.51</v>
      </c>
      <c r="I264" s="65">
        <f>E264*F264*(G264+H264)</f>
        <v>0</v>
      </c>
      <c r="J264" s="83"/>
      <c r="K264" s="65">
        <f>I264*$K$3</f>
        <v>0</v>
      </c>
      <c r="L264" s="83"/>
      <c r="M264" s="65">
        <f>I264*$M$3</f>
        <v>0</v>
      </c>
      <c r="N264" s="66"/>
      <c r="O264" s="67">
        <f>M264+(M264*'Valeurs de point'!$E$5)</f>
        <v>0</v>
      </c>
    </row>
    <row r="265" spans="1:15" outlineLevel="2">
      <c r="A265" s="2" t="s">
        <v>268</v>
      </c>
      <c r="B265" s="61" t="s">
        <v>1981</v>
      </c>
      <c r="C265" s="61" t="s">
        <v>1762</v>
      </c>
      <c r="D265" s="62" t="s">
        <v>1140</v>
      </c>
      <c r="E265" s="63">
        <v>0</v>
      </c>
      <c r="F265" s="64">
        <v>1</v>
      </c>
      <c r="G265" s="64">
        <v>2.5</v>
      </c>
      <c r="H265" s="64">
        <v>20.84</v>
      </c>
      <c r="I265" s="65">
        <f>E265*F265*(G265+H265)</f>
        <v>0</v>
      </c>
      <c r="J265" s="83"/>
      <c r="K265" s="65">
        <f>I265*$K$3</f>
        <v>0</v>
      </c>
      <c r="L265" s="83"/>
      <c r="M265" s="65">
        <f>I265*$M$3</f>
        <v>0</v>
      </c>
      <c r="N265" s="66"/>
      <c r="O265" s="67">
        <f>M265+(M265*'Valeurs de point'!$E$5)</f>
        <v>0</v>
      </c>
    </row>
    <row r="266" spans="1:15" outlineLevel="2">
      <c r="A266" s="2" t="s">
        <v>268</v>
      </c>
      <c r="B266" s="61" t="s">
        <v>1981</v>
      </c>
      <c r="C266" s="61" t="s">
        <v>1686</v>
      </c>
      <c r="D266" s="62" t="s">
        <v>1687</v>
      </c>
      <c r="E266" s="63">
        <v>0</v>
      </c>
      <c r="F266" s="64">
        <v>1</v>
      </c>
      <c r="G266" s="64">
        <v>37.5</v>
      </c>
      <c r="H266" s="64">
        <v>62.51</v>
      </c>
      <c r="I266" s="65">
        <f>E266*F266*(G266+H266)</f>
        <v>0</v>
      </c>
      <c r="J266" s="83"/>
      <c r="K266" s="65">
        <f>I266*$K$3</f>
        <v>0</v>
      </c>
      <c r="L266" s="83"/>
      <c r="M266" s="65">
        <f>I266*$M$3</f>
        <v>0</v>
      </c>
      <c r="N266" s="66"/>
      <c r="O266" s="67">
        <f>M266+(M266*'Valeurs de point'!$E$5)</f>
        <v>0</v>
      </c>
    </row>
    <row r="267" spans="1:15" outlineLevel="2">
      <c r="A267" s="2" t="s">
        <v>268</v>
      </c>
      <c r="B267" s="61" t="s">
        <v>1981</v>
      </c>
      <c r="C267" s="61" t="s">
        <v>1141</v>
      </c>
      <c r="D267" s="62" t="s">
        <v>1142</v>
      </c>
      <c r="E267" s="63">
        <v>0</v>
      </c>
      <c r="F267" s="64">
        <v>1</v>
      </c>
      <c r="G267" s="64">
        <v>0</v>
      </c>
      <c r="H267" s="64">
        <v>11.26</v>
      </c>
      <c r="I267" s="65">
        <f>E267*F267*(G267+H267)</f>
        <v>0</v>
      </c>
      <c r="J267" s="83"/>
      <c r="K267" s="65">
        <f>I267*$K$3</f>
        <v>0</v>
      </c>
      <c r="L267" s="83"/>
      <c r="M267" s="65">
        <f>I267*$M$3</f>
        <v>0</v>
      </c>
      <c r="N267" s="66"/>
      <c r="O267" s="67">
        <f>M267+(M267*'Valeurs de point'!$E$5)</f>
        <v>0</v>
      </c>
    </row>
    <row r="268" spans="1:15" ht="11.25" outlineLevel="2" thickBot="1">
      <c r="A268" s="2" t="s">
        <v>268</v>
      </c>
      <c r="B268" s="61" t="s">
        <v>1981</v>
      </c>
      <c r="C268" s="61" t="s">
        <v>1143</v>
      </c>
      <c r="D268" s="62" t="s">
        <v>1144</v>
      </c>
      <c r="E268" s="63">
        <v>0</v>
      </c>
      <c r="F268" s="64">
        <v>1</v>
      </c>
      <c r="G268" s="64">
        <v>0</v>
      </c>
      <c r="H268" s="64">
        <v>62.51</v>
      </c>
      <c r="I268" s="65">
        <f>E268*F268*(G268+H268)</f>
        <v>0</v>
      </c>
      <c r="J268" s="83"/>
      <c r="K268" s="65">
        <f>I268*$K$3</f>
        <v>0</v>
      </c>
      <c r="L268" s="83"/>
      <c r="M268" s="65">
        <f>I268*$M$3</f>
        <v>0</v>
      </c>
      <c r="N268" s="66"/>
      <c r="O268" s="67">
        <f>M268+(M268*'Valeurs de point'!$E$5)</f>
        <v>0</v>
      </c>
    </row>
    <row r="269" spans="1:15" ht="11.25" outlineLevel="1" thickBot="1">
      <c r="A269" s="11"/>
      <c r="B269" s="68" t="s">
        <v>1982</v>
      </c>
      <c r="C269" s="69"/>
      <c r="D269" s="70"/>
      <c r="E269" s="71"/>
      <c r="F269" s="72"/>
      <c r="G269" s="72"/>
      <c r="H269" s="72"/>
      <c r="I269" s="73">
        <f>SUBTOTAL(9,I264:I268)</f>
        <v>0</v>
      </c>
      <c r="J269" s="84"/>
      <c r="K269" s="73">
        <f>SUBTOTAL(9,K264:K268)</f>
        <v>0</v>
      </c>
      <c r="L269" s="84"/>
      <c r="M269" s="73">
        <f>SUBTOTAL(9,M264:M268)</f>
        <v>0</v>
      </c>
      <c r="N269" s="74"/>
      <c r="O269" s="75">
        <f>SUBTOTAL(9,O264:O268)</f>
        <v>0</v>
      </c>
    </row>
    <row r="270" spans="1:15" outlineLevel="2">
      <c r="A270" s="2" t="s">
        <v>1983</v>
      </c>
      <c r="B270" s="61" t="s">
        <v>1456</v>
      </c>
      <c r="C270" s="61" t="s">
        <v>1138</v>
      </c>
      <c r="D270" s="62" t="s">
        <v>1139</v>
      </c>
      <c r="E270" s="63">
        <v>0</v>
      </c>
      <c r="F270" s="64">
        <v>1</v>
      </c>
      <c r="G270" s="64">
        <v>39.71</v>
      </c>
      <c r="H270" s="64">
        <v>22.51</v>
      </c>
      <c r="I270" s="65">
        <f t="shared" ref="I270:I278" si="48">E270*F270*(G270+H270)</f>
        <v>0</v>
      </c>
      <c r="J270" s="83"/>
      <c r="K270" s="65">
        <f t="shared" ref="K270:K278" si="49">I270*$K$3</f>
        <v>0</v>
      </c>
      <c r="L270" s="83"/>
      <c r="M270" s="65">
        <f t="shared" ref="M270:M278" si="50">I270*$M$3</f>
        <v>0</v>
      </c>
      <c r="N270" s="66"/>
      <c r="O270" s="67">
        <f>M270+(M270*'Valeurs de point'!$E$5)</f>
        <v>0</v>
      </c>
    </row>
    <row r="271" spans="1:15" outlineLevel="2">
      <c r="A271" s="2" t="s">
        <v>1983</v>
      </c>
      <c r="B271" s="61" t="s">
        <v>1456</v>
      </c>
      <c r="C271" s="61" t="s">
        <v>1148</v>
      </c>
      <c r="D271" s="62" t="s">
        <v>1149</v>
      </c>
      <c r="E271" s="63">
        <v>0</v>
      </c>
      <c r="F271" s="64">
        <v>1</v>
      </c>
      <c r="G271" s="64">
        <v>19.86</v>
      </c>
      <c r="H271" s="64">
        <v>20.260000000000002</v>
      </c>
      <c r="I271" s="65">
        <f t="shared" si="48"/>
        <v>0</v>
      </c>
      <c r="J271" s="83"/>
      <c r="K271" s="65">
        <f t="shared" si="49"/>
        <v>0</v>
      </c>
      <c r="L271" s="83"/>
      <c r="M271" s="65">
        <f t="shared" si="50"/>
        <v>0</v>
      </c>
      <c r="N271" s="66"/>
      <c r="O271" s="67">
        <f>M271+(M271*'Valeurs de point'!$E$5)</f>
        <v>0</v>
      </c>
    </row>
    <row r="272" spans="1:15" outlineLevel="2">
      <c r="A272" s="2" t="s">
        <v>1983</v>
      </c>
      <c r="B272" s="61" t="s">
        <v>1456</v>
      </c>
      <c r="C272" s="61" t="s">
        <v>1062</v>
      </c>
      <c r="D272" s="62" t="s">
        <v>1063</v>
      </c>
      <c r="E272" s="63">
        <v>0</v>
      </c>
      <c r="F272" s="64">
        <v>1</v>
      </c>
      <c r="G272" s="64">
        <v>0</v>
      </c>
      <c r="H272" s="64">
        <v>52.15</v>
      </c>
      <c r="I272" s="65">
        <f t="shared" si="48"/>
        <v>0</v>
      </c>
      <c r="J272" s="83"/>
      <c r="K272" s="65">
        <f t="shared" si="49"/>
        <v>0</v>
      </c>
      <c r="L272" s="83"/>
      <c r="M272" s="65">
        <f t="shared" si="50"/>
        <v>0</v>
      </c>
      <c r="N272" s="66"/>
      <c r="O272" s="67">
        <f>M272+(M272*'Valeurs de point'!$E$5)</f>
        <v>0</v>
      </c>
    </row>
    <row r="273" spans="1:15" outlineLevel="2">
      <c r="A273" s="2" t="s">
        <v>1983</v>
      </c>
      <c r="B273" s="61" t="s">
        <v>1456</v>
      </c>
      <c r="C273" s="61" t="s">
        <v>844</v>
      </c>
      <c r="D273" s="62" t="s">
        <v>845</v>
      </c>
      <c r="E273" s="63">
        <v>0</v>
      </c>
      <c r="F273" s="64">
        <v>1</v>
      </c>
      <c r="G273" s="64">
        <v>17.5</v>
      </c>
      <c r="H273" s="64">
        <v>104.19</v>
      </c>
      <c r="I273" s="65">
        <f t="shared" si="48"/>
        <v>0</v>
      </c>
      <c r="J273" s="83"/>
      <c r="K273" s="65">
        <f t="shared" si="49"/>
        <v>0</v>
      </c>
      <c r="L273" s="83"/>
      <c r="M273" s="65">
        <f t="shared" si="50"/>
        <v>0</v>
      </c>
      <c r="N273" s="66"/>
      <c r="O273" s="67">
        <f>M273+(M273*'Valeurs de point'!$E$5)</f>
        <v>0</v>
      </c>
    </row>
    <row r="274" spans="1:15" outlineLevel="2">
      <c r="A274" s="2" t="s">
        <v>1983</v>
      </c>
      <c r="B274" s="61" t="s">
        <v>1456</v>
      </c>
      <c r="C274" s="61" t="s">
        <v>1457</v>
      </c>
      <c r="D274" s="62" t="s">
        <v>1458</v>
      </c>
      <c r="E274" s="63">
        <v>0</v>
      </c>
      <c r="F274" s="64">
        <v>0</v>
      </c>
      <c r="G274" s="64">
        <v>6.5</v>
      </c>
      <c r="H274" s="64">
        <v>54.18</v>
      </c>
      <c r="I274" s="65">
        <f t="shared" si="48"/>
        <v>0</v>
      </c>
      <c r="J274" s="83"/>
      <c r="K274" s="65">
        <f t="shared" si="49"/>
        <v>0</v>
      </c>
      <c r="L274" s="83"/>
      <c r="M274" s="65">
        <f t="shared" si="50"/>
        <v>0</v>
      </c>
      <c r="N274" s="66"/>
      <c r="O274" s="67">
        <f>M274+(M274*'Valeurs de point'!$E$5)</f>
        <v>0</v>
      </c>
    </row>
    <row r="275" spans="1:15" outlineLevel="2">
      <c r="A275" s="2" t="s">
        <v>1983</v>
      </c>
      <c r="B275" s="61" t="s">
        <v>1456</v>
      </c>
      <c r="C275" s="61" t="s">
        <v>1131</v>
      </c>
      <c r="D275" s="62" t="s">
        <v>462</v>
      </c>
      <c r="E275" s="63">
        <v>0</v>
      </c>
      <c r="F275" s="64">
        <v>1</v>
      </c>
      <c r="G275" s="64">
        <v>25</v>
      </c>
      <c r="H275" s="64">
        <v>166.7</v>
      </c>
      <c r="I275" s="65">
        <f t="shared" si="48"/>
        <v>0</v>
      </c>
      <c r="J275" s="83"/>
      <c r="K275" s="65">
        <f t="shared" si="49"/>
        <v>0</v>
      </c>
      <c r="L275" s="83"/>
      <c r="M275" s="65">
        <f t="shared" si="50"/>
        <v>0</v>
      </c>
      <c r="N275" s="66"/>
      <c r="O275" s="67">
        <f>M275+(M275*'Valeurs de point'!$E$5)</f>
        <v>0</v>
      </c>
    </row>
    <row r="276" spans="1:15" outlineLevel="2">
      <c r="A276" s="2" t="s">
        <v>1983</v>
      </c>
      <c r="B276" s="61" t="s">
        <v>1456</v>
      </c>
      <c r="C276" s="61" t="s">
        <v>11</v>
      </c>
      <c r="D276" s="62" t="s">
        <v>12</v>
      </c>
      <c r="E276" s="63">
        <v>0</v>
      </c>
      <c r="F276" s="64">
        <v>1</v>
      </c>
      <c r="G276" s="64">
        <v>10</v>
      </c>
      <c r="H276" s="64">
        <v>83.35</v>
      </c>
      <c r="I276" s="65">
        <f t="shared" si="48"/>
        <v>0</v>
      </c>
      <c r="J276" s="83"/>
      <c r="K276" s="65">
        <f t="shared" si="49"/>
        <v>0</v>
      </c>
      <c r="L276" s="83"/>
      <c r="M276" s="65">
        <f t="shared" si="50"/>
        <v>0</v>
      </c>
      <c r="N276" s="66"/>
      <c r="O276" s="67">
        <f>M276+(M276*'Valeurs de point'!$E$5)</f>
        <v>0</v>
      </c>
    </row>
    <row r="277" spans="1:15" outlineLevel="2">
      <c r="A277" s="2" t="s">
        <v>1983</v>
      </c>
      <c r="B277" s="61" t="s">
        <v>1456</v>
      </c>
      <c r="C277" s="61" t="s">
        <v>1141</v>
      </c>
      <c r="D277" s="62" t="s">
        <v>1142</v>
      </c>
      <c r="E277" s="63">
        <v>0</v>
      </c>
      <c r="F277" s="64">
        <v>1</v>
      </c>
      <c r="G277" s="64">
        <v>0</v>
      </c>
      <c r="H277" s="64">
        <v>11.26</v>
      </c>
      <c r="I277" s="65">
        <f t="shared" si="48"/>
        <v>0</v>
      </c>
      <c r="J277" s="83"/>
      <c r="K277" s="65">
        <f t="shared" si="49"/>
        <v>0</v>
      </c>
      <c r="L277" s="83"/>
      <c r="M277" s="65">
        <f t="shared" si="50"/>
        <v>0</v>
      </c>
      <c r="N277" s="66"/>
      <c r="O277" s="67">
        <f>M277+(M277*'Valeurs de point'!$E$5)</f>
        <v>0</v>
      </c>
    </row>
    <row r="278" spans="1:15" ht="11.25" outlineLevel="2" thickBot="1">
      <c r="A278" s="2" t="s">
        <v>1983</v>
      </c>
      <c r="B278" s="61" t="s">
        <v>1456</v>
      </c>
      <c r="C278" s="61" t="s">
        <v>1143</v>
      </c>
      <c r="D278" s="62" t="s">
        <v>1144</v>
      </c>
      <c r="E278" s="63">
        <v>0</v>
      </c>
      <c r="F278" s="64">
        <v>1</v>
      </c>
      <c r="G278" s="64">
        <v>0</v>
      </c>
      <c r="H278" s="64">
        <v>62.51</v>
      </c>
      <c r="I278" s="65">
        <f t="shared" si="48"/>
        <v>0</v>
      </c>
      <c r="J278" s="83"/>
      <c r="K278" s="65">
        <f t="shared" si="49"/>
        <v>0</v>
      </c>
      <c r="L278" s="83"/>
      <c r="M278" s="65">
        <f t="shared" si="50"/>
        <v>0</v>
      </c>
      <c r="N278" s="66"/>
      <c r="O278" s="67">
        <f>M278+(M278*'Valeurs de point'!$E$5)</f>
        <v>0</v>
      </c>
    </row>
    <row r="279" spans="1:15" ht="11.25" outlineLevel="1" thickBot="1">
      <c r="A279" s="11"/>
      <c r="B279" s="68" t="s">
        <v>110</v>
      </c>
      <c r="C279" s="69"/>
      <c r="D279" s="70"/>
      <c r="E279" s="71"/>
      <c r="F279" s="72"/>
      <c r="G279" s="72"/>
      <c r="H279" s="72"/>
      <c r="I279" s="73">
        <f>SUBTOTAL(9,I270:I278)</f>
        <v>0</v>
      </c>
      <c r="J279" s="84"/>
      <c r="K279" s="73">
        <f>SUBTOTAL(9,K270:K278)</f>
        <v>0</v>
      </c>
      <c r="L279" s="84"/>
      <c r="M279" s="73">
        <f>SUBTOTAL(9,M270:M278)</f>
        <v>0</v>
      </c>
      <c r="N279" s="74"/>
      <c r="O279" s="75">
        <f>SUBTOTAL(9,O270:O278)</f>
        <v>0</v>
      </c>
    </row>
    <row r="280" spans="1:15" outlineLevel="2">
      <c r="A280" s="2" t="s">
        <v>111</v>
      </c>
      <c r="B280" s="61" t="s">
        <v>112</v>
      </c>
      <c r="C280" s="61" t="s">
        <v>1138</v>
      </c>
      <c r="D280" s="62" t="s">
        <v>1139</v>
      </c>
      <c r="E280" s="63">
        <v>0</v>
      </c>
      <c r="F280" s="64">
        <v>1</v>
      </c>
      <c r="G280" s="64">
        <v>39.71</v>
      </c>
      <c r="H280" s="64">
        <v>22.51</v>
      </c>
      <c r="I280" s="65">
        <f t="shared" ref="I280:I288" si="51">E280*F280*(G280+H280)</f>
        <v>0</v>
      </c>
      <c r="J280" s="83"/>
      <c r="K280" s="65">
        <f t="shared" ref="K280:K288" si="52">I280*$K$3</f>
        <v>0</v>
      </c>
      <c r="L280" s="83"/>
      <c r="M280" s="65">
        <f t="shared" ref="M280:M288" si="53">I280*$M$3</f>
        <v>0</v>
      </c>
      <c r="N280" s="66"/>
      <c r="O280" s="67">
        <f>M280+(M280*'Valeurs de point'!$E$5)</f>
        <v>0</v>
      </c>
    </row>
    <row r="281" spans="1:15" outlineLevel="2">
      <c r="A281" s="2" t="s">
        <v>111</v>
      </c>
      <c r="B281" s="61" t="s">
        <v>112</v>
      </c>
      <c r="C281" s="61" t="s">
        <v>1148</v>
      </c>
      <c r="D281" s="62" t="s">
        <v>1149</v>
      </c>
      <c r="E281" s="63">
        <v>0</v>
      </c>
      <c r="F281" s="64">
        <v>1</v>
      </c>
      <c r="G281" s="64">
        <v>19.86</v>
      </c>
      <c r="H281" s="64">
        <v>20.260000000000002</v>
      </c>
      <c r="I281" s="65">
        <f t="shared" si="51"/>
        <v>0</v>
      </c>
      <c r="J281" s="83"/>
      <c r="K281" s="65">
        <f t="shared" si="52"/>
        <v>0</v>
      </c>
      <c r="L281" s="83"/>
      <c r="M281" s="65">
        <f t="shared" si="53"/>
        <v>0</v>
      </c>
      <c r="N281" s="66"/>
      <c r="O281" s="67">
        <f>M281+(M281*'Valeurs de point'!$E$5)</f>
        <v>0</v>
      </c>
    </row>
    <row r="282" spans="1:15" outlineLevel="2">
      <c r="A282" s="2" t="s">
        <v>111</v>
      </c>
      <c r="B282" s="61" t="s">
        <v>112</v>
      </c>
      <c r="C282" s="61" t="s">
        <v>1062</v>
      </c>
      <c r="D282" s="62" t="s">
        <v>1063</v>
      </c>
      <c r="E282" s="63">
        <v>0</v>
      </c>
      <c r="F282" s="64">
        <v>1</v>
      </c>
      <c r="G282" s="64">
        <v>0</v>
      </c>
      <c r="H282" s="64">
        <v>52.15</v>
      </c>
      <c r="I282" s="65">
        <f t="shared" si="51"/>
        <v>0</v>
      </c>
      <c r="J282" s="83"/>
      <c r="K282" s="65">
        <f t="shared" si="52"/>
        <v>0</v>
      </c>
      <c r="L282" s="83"/>
      <c r="M282" s="65">
        <f t="shared" si="53"/>
        <v>0</v>
      </c>
      <c r="N282" s="66"/>
      <c r="O282" s="67">
        <f>M282+(M282*'Valeurs de point'!$E$5)</f>
        <v>0</v>
      </c>
    </row>
    <row r="283" spans="1:15" outlineLevel="2">
      <c r="A283" s="2" t="s">
        <v>111</v>
      </c>
      <c r="B283" s="61" t="s">
        <v>112</v>
      </c>
      <c r="C283" s="61" t="s">
        <v>844</v>
      </c>
      <c r="D283" s="62" t="s">
        <v>845</v>
      </c>
      <c r="E283" s="63">
        <v>0</v>
      </c>
      <c r="F283" s="64">
        <v>1</v>
      </c>
      <c r="G283" s="64">
        <v>17.5</v>
      </c>
      <c r="H283" s="64">
        <v>104.19</v>
      </c>
      <c r="I283" s="65">
        <f t="shared" si="51"/>
        <v>0</v>
      </c>
      <c r="J283" s="83"/>
      <c r="K283" s="65">
        <f t="shared" si="52"/>
        <v>0</v>
      </c>
      <c r="L283" s="83"/>
      <c r="M283" s="65">
        <f t="shared" si="53"/>
        <v>0</v>
      </c>
      <c r="N283" s="66"/>
      <c r="O283" s="67">
        <f>M283+(M283*'Valeurs de point'!$E$5)</f>
        <v>0</v>
      </c>
    </row>
    <row r="284" spans="1:15" outlineLevel="2">
      <c r="A284" s="2" t="s">
        <v>111</v>
      </c>
      <c r="B284" s="61" t="s">
        <v>112</v>
      </c>
      <c r="C284" s="61" t="s">
        <v>113</v>
      </c>
      <c r="D284" s="62" t="s">
        <v>114</v>
      </c>
      <c r="E284" s="63">
        <v>0</v>
      </c>
      <c r="F284" s="64">
        <v>1</v>
      </c>
      <c r="G284" s="64">
        <v>39.03</v>
      </c>
      <c r="H284" s="64">
        <v>145.86000000000001</v>
      </c>
      <c r="I284" s="65">
        <f t="shared" si="51"/>
        <v>0</v>
      </c>
      <c r="J284" s="83"/>
      <c r="K284" s="65">
        <f t="shared" si="52"/>
        <v>0</v>
      </c>
      <c r="L284" s="83"/>
      <c r="M284" s="65">
        <f t="shared" si="53"/>
        <v>0</v>
      </c>
      <c r="N284" s="66"/>
      <c r="O284" s="67">
        <f>M284+(M284*'Valeurs de point'!$E$5)</f>
        <v>0</v>
      </c>
    </row>
    <row r="285" spans="1:15" outlineLevel="2">
      <c r="A285" s="2" t="s">
        <v>111</v>
      </c>
      <c r="B285" s="61" t="s">
        <v>112</v>
      </c>
      <c r="C285" s="61" t="s">
        <v>1131</v>
      </c>
      <c r="D285" s="62" t="s">
        <v>462</v>
      </c>
      <c r="E285" s="63">
        <v>0</v>
      </c>
      <c r="F285" s="64">
        <v>1</v>
      </c>
      <c r="G285" s="64">
        <v>25</v>
      </c>
      <c r="H285" s="64">
        <v>166.7</v>
      </c>
      <c r="I285" s="65">
        <f t="shared" si="51"/>
        <v>0</v>
      </c>
      <c r="J285" s="83"/>
      <c r="K285" s="65">
        <f t="shared" si="52"/>
        <v>0</v>
      </c>
      <c r="L285" s="83"/>
      <c r="M285" s="65">
        <f t="shared" si="53"/>
        <v>0</v>
      </c>
      <c r="N285" s="66"/>
      <c r="O285" s="67">
        <f>M285+(M285*'Valeurs de point'!$E$5)</f>
        <v>0</v>
      </c>
    </row>
    <row r="286" spans="1:15" outlineLevel="2">
      <c r="A286" s="2" t="s">
        <v>111</v>
      </c>
      <c r="B286" s="61" t="s">
        <v>112</v>
      </c>
      <c r="C286" s="61" t="s">
        <v>11</v>
      </c>
      <c r="D286" s="62" t="s">
        <v>12</v>
      </c>
      <c r="E286" s="63">
        <v>0</v>
      </c>
      <c r="F286" s="64">
        <v>1</v>
      </c>
      <c r="G286" s="64">
        <v>10</v>
      </c>
      <c r="H286" s="64">
        <v>83.35</v>
      </c>
      <c r="I286" s="65">
        <f t="shared" si="51"/>
        <v>0</v>
      </c>
      <c r="J286" s="83"/>
      <c r="K286" s="65">
        <f t="shared" si="52"/>
        <v>0</v>
      </c>
      <c r="L286" s="83"/>
      <c r="M286" s="65">
        <f t="shared" si="53"/>
        <v>0</v>
      </c>
      <c r="N286" s="66"/>
      <c r="O286" s="67">
        <f>M286+(M286*'Valeurs de point'!$E$5)</f>
        <v>0</v>
      </c>
    </row>
    <row r="287" spans="1:15" outlineLevel="2">
      <c r="A287" s="2" t="s">
        <v>111</v>
      </c>
      <c r="B287" s="61" t="s">
        <v>112</v>
      </c>
      <c r="C287" s="61" t="s">
        <v>1141</v>
      </c>
      <c r="D287" s="62" t="s">
        <v>1142</v>
      </c>
      <c r="E287" s="63">
        <v>0</v>
      </c>
      <c r="F287" s="64">
        <v>1</v>
      </c>
      <c r="G287" s="64">
        <v>0</v>
      </c>
      <c r="H287" s="64">
        <v>11.26</v>
      </c>
      <c r="I287" s="65">
        <f t="shared" si="51"/>
        <v>0</v>
      </c>
      <c r="J287" s="83"/>
      <c r="K287" s="65">
        <f t="shared" si="52"/>
        <v>0</v>
      </c>
      <c r="L287" s="83"/>
      <c r="M287" s="65">
        <f t="shared" si="53"/>
        <v>0</v>
      </c>
      <c r="N287" s="66"/>
      <c r="O287" s="67">
        <f>M287+(M287*'Valeurs de point'!$E$5)</f>
        <v>0</v>
      </c>
    </row>
    <row r="288" spans="1:15" ht="11.25" outlineLevel="2" thickBot="1">
      <c r="A288" s="2" t="s">
        <v>111</v>
      </c>
      <c r="B288" s="61" t="s">
        <v>112</v>
      </c>
      <c r="C288" s="61" t="s">
        <v>1143</v>
      </c>
      <c r="D288" s="62" t="s">
        <v>1144</v>
      </c>
      <c r="E288" s="63">
        <v>0</v>
      </c>
      <c r="F288" s="64">
        <v>1</v>
      </c>
      <c r="G288" s="64">
        <v>0</v>
      </c>
      <c r="H288" s="64">
        <v>62.51</v>
      </c>
      <c r="I288" s="65">
        <f t="shared" si="51"/>
        <v>0</v>
      </c>
      <c r="J288" s="83"/>
      <c r="K288" s="65">
        <f t="shared" si="52"/>
        <v>0</v>
      </c>
      <c r="L288" s="83"/>
      <c r="M288" s="65">
        <f t="shared" si="53"/>
        <v>0</v>
      </c>
      <c r="N288" s="66"/>
      <c r="O288" s="67">
        <f>M288+(M288*'Valeurs de point'!$E$5)</f>
        <v>0</v>
      </c>
    </row>
    <row r="289" spans="1:15" ht="11.25" outlineLevel="1" thickBot="1">
      <c r="A289" s="11"/>
      <c r="B289" s="68" t="s">
        <v>115</v>
      </c>
      <c r="C289" s="69"/>
      <c r="D289" s="70"/>
      <c r="E289" s="71"/>
      <c r="F289" s="72"/>
      <c r="G289" s="72"/>
      <c r="H289" s="72"/>
      <c r="I289" s="73">
        <f>SUBTOTAL(9,I280:I288)</f>
        <v>0</v>
      </c>
      <c r="J289" s="84"/>
      <c r="K289" s="73">
        <f>SUBTOTAL(9,K280:K288)</f>
        <v>0</v>
      </c>
      <c r="L289" s="84"/>
      <c r="M289" s="73">
        <f>SUBTOTAL(9,M280:M288)</f>
        <v>0</v>
      </c>
      <c r="N289" s="74"/>
      <c r="O289" s="75">
        <f>SUBTOTAL(9,O280:O288)</f>
        <v>0</v>
      </c>
    </row>
    <row r="290" spans="1:15" outlineLevel="2">
      <c r="A290" s="2" t="s">
        <v>116</v>
      </c>
      <c r="B290" s="61" t="s">
        <v>117</v>
      </c>
      <c r="C290" s="61" t="s">
        <v>1138</v>
      </c>
      <c r="D290" s="62" t="s">
        <v>1139</v>
      </c>
      <c r="E290" s="63">
        <v>0</v>
      </c>
      <c r="F290" s="64">
        <v>2</v>
      </c>
      <c r="G290" s="64">
        <v>39.71</v>
      </c>
      <c r="H290" s="64">
        <v>22.51</v>
      </c>
      <c r="I290" s="65">
        <f t="shared" ref="I290:I299" si="54">E290*F290*(G290+H290)</f>
        <v>0</v>
      </c>
      <c r="J290" s="83"/>
      <c r="K290" s="65">
        <f t="shared" ref="K290:K299" si="55">I290*$K$3</f>
        <v>0</v>
      </c>
      <c r="L290" s="83"/>
      <c r="M290" s="65">
        <f t="shared" ref="M290:M299" si="56">I290*$M$3</f>
        <v>0</v>
      </c>
      <c r="N290" s="66"/>
      <c r="O290" s="67">
        <f>M290+(M290*'Valeurs de point'!$E$5)</f>
        <v>0</v>
      </c>
    </row>
    <row r="291" spans="1:15" outlineLevel="2">
      <c r="A291" s="2" t="s">
        <v>116</v>
      </c>
      <c r="B291" s="61" t="s">
        <v>117</v>
      </c>
      <c r="C291" s="61" t="s">
        <v>1148</v>
      </c>
      <c r="D291" s="62" t="s">
        <v>1149</v>
      </c>
      <c r="E291" s="63">
        <v>0</v>
      </c>
      <c r="F291" s="64">
        <v>2</v>
      </c>
      <c r="G291" s="64">
        <v>19.86</v>
      </c>
      <c r="H291" s="64">
        <v>20.260000000000002</v>
      </c>
      <c r="I291" s="65">
        <f t="shared" si="54"/>
        <v>0</v>
      </c>
      <c r="J291" s="83"/>
      <c r="K291" s="65">
        <f t="shared" si="55"/>
        <v>0</v>
      </c>
      <c r="L291" s="83"/>
      <c r="M291" s="65">
        <f t="shared" si="56"/>
        <v>0</v>
      </c>
      <c r="N291" s="66"/>
      <c r="O291" s="67">
        <f>M291+(M291*'Valeurs de point'!$E$5)</f>
        <v>0</v>
      </c>
    </row>
    <row r="292" spans="1:15" outlineLevel="2">
      <c r="A292" s="2" t="s">
        <v>116</v>
      </c>
      <c r="B292" s="61" t="s">
        <v>117</v>
      </c>
      <c r="C292" s="61" t="s">
        <v>1062</v>
      </c>
      <c r="D292" s="62" t="s">
        <v>1063</v>
      </c>
      <c r="E292" s="63">
        <v>0</v>
      </c>
      <c r="F292" s="64">
        <v>1</v>
      </c>
      <c r="G292" s="64">
        <v>0</v>
      </c>
      <c r="H292" s="64">
        <v>52.15</v>
      </c>
      <c r="I292" s="65">
        <f t="shared" si="54"/>
        <v>0</v>
      </c>
      <c r="J292" s="83"/>
      <c r="K292" s="65">
        <f t="shared" si="55"/>
        <v>0</v>
      </c>
      <c r="L292" s="83"/>
      <c r="M292" s="65">
        <f t="shared" si="56"/>
        <v>0</v>
      </c>
      <c r="N292" s="66"/>
      <c r="O292" s="67">
        <f>M292+(M292*'Valeurs de point'!$E$5)</f>
        <v>0</v>
      </c>
    </row>
    <row r="293" spans="1:15" outlineLevel="2">
      <c r="A293" s="2" t="s">
        <v>116</v>
      </c>
      <c r="B293" s="61" t="s">
        <v>117</v>
      </c>
      <c r="C293" s="61" t="s">
        <v>844</v>
      </c>
      <c r="D293" s="62" t="s">
        <v>845</v>
      </c>
      <c r="E293" s="63">
        <v>0</v>
      </c>
      <c r="F293" s="64">
        <v>1</v>
      </c>
      <c r="G293" s="64">
        <v>17.5</v>
      </c>
      <c r="H293" s="64">
        <v>104.19</v>
      </c>
      <c r="I293" s="65">
        <f t="shared" si="54"/>
        <v>0</v>
      </c>
      <c r="J293" s="83"/>
      <c r="K293" s="65">
        <f t="shared" si="55"/>
        <v>0</v>
      </c>
      <c r="L293" s="83"/>
      <c r="M293" s="65">
        <f t="shared" si="56"/>
        <v>0</v>
      </c>
      <c r="N293" s="66"/>
      <c r="O293" s="67">
        <f>M293+(M293*'Valeurs de point'!$E$5)</f>
        <v>0</v>
      </c>
    </row>
    <row r="294" spans="1:15" ht="21" outlineLevel="2">
      <c r="A294" s="2" t="s">
        <v>116</v>
      </c>
      <c r="B294" s="61" t="s">
        <v>117</v>
      </c>
      <c r="C294" s="61" t="s">
        <v>118</v>
      </c>
      <c r="D294" s="62" t="s">
        <v>119</v>
      </c>
      <c r="E294" s="63">
        <v>0</v>
      </c>
      <c r="F294" s="64">
        <v>1</v>
      </c>
      <c r="G294" s="64">
        <v>90.64</v>
      </c>
      <c r="H294" s="64">
        <v>104.19</v>
      </c>
      <c r="I294" s="65">
        <f t="shared" si="54"/>
        <v>0</v>
      </c>
      <c r="J294" s="83"/>
      <c r="K294" s="65">
        <f t="shared" si="55"/>
        <v>0</v>
      </c>
      <c r="L294" s="83"/>
      <c r="M294" s="65">
        <f t="shared" si="56"/>
        <v>0</v>
      </c>
      <c r="N294" s="66"/>
      <c r="O294" s="67">
        <f>M294+(M294*'Valeurs de point'!$E$5)</f>
        <v>0</v>
      </c>
    </row>
    <row r="295" spans="1:15" outlineLevel="2">
      <c r="A295" s="2" t="s">
        <v>116</v>
      </c>
      <c r="B295" s="61" t="s">
        <v>117</v>
      </c>
      <c r="C295" s="61" t="s">
        <v>113</v>
      </c>
      <c r="D295" s="62" t="s">
        <v>114</v>
      </c>
      <c r="E295" s="63">
        <v>0</v>
      </c>
      <c r="F295" s="64">
        <v>1</v>
      </c>
      <c r="G295" s="64">
        <v>39.03</v>
      </c>
      <c r="H295" s="64">
        <v>145.86000000000001</v>
      </c>
      <c r="I295" s="65">
        <f t="shared" si="54"/>
        <v>0</v>
      </c>
      <c r="J295" s="83"/>
      <c r="K295" s="65">
        <f t="shared" si="55"/>
        <v>0</v>
      </c>
      <c r="L295" s="83"/>
      <c r="M295" s="65">
        <f t="shared" si="56"/>
        <v>0</v>
      </c>
      <c r="N295" s="66"/>
      <c r="O295" s="67">
        <f>M295+(M295*'Valeurs de point'!$E$5)</f>
        <v>0</v>
      </c>
    </row>
    <row r="296" spans="1:15" outlineLevel="2">
      <c r="A296" s="2" t="s">
        <v>116</v>
      </c>
      <c r="B296" s="61" t="s">
        <v>117</v>
      </c>
      <c r="C296" s="61" t="s">
        <v>1131</v>
      </c>
      <c r="D296" s="62" t="s">
        <v>462</v>
      </c>
      <c r="E296" s="63">
        <v>0</v>
      </c>
      <c r="F296" s="64">
        <v>1</v>
      </c>
      <c r="G296" s="64">
        <v>25</v>
      </c>
      <c r="H296" s="64">
        <v>166.7</v>
      </c>
      <c r="I296" s="65">
        <f t="shared" si="54"/>
        <v>0</v>
      </c>
      <c r="J296" s="83"/>
      <c r="K296" s="65">
        <f t="shared" si="55"/>
        <v>0</v>
      </c>
      <c r="L296" s="83"/>
      <c r="M296" s="65">
        <f t="shared" si="56"/>
        <v>0</v>
      </c>
      <c r="N296" s="66"/>
      <c r="O296" s="67">
        <f>M296+(M296*'Valeurs de point'!$E$5)</f>
        <v>0</v>
      </c>
    </row>
    <row r="297" spans="1:15" outlineLevel="2">
      <c r="A297" s="2" t="s">
        <v>116</v>
      </c>
      <c r="B297" s="61" t="s">
        <v>117</v>
      </c>
      <c r="C297" s="61" t="s">
        <v>11</v>
      </c>
      <c r="D297" s="62" t="s">
        <v>12</v>
      </c>
      <c r="E297" s="63">
        <v>0</v>
      </c>
      <c r="F297" s="64">
        <v>1</v>
      </c>
      <c r="G297" s="64">
        <v>10</v>
      </c>
      <c r="H297" s="64">
        <v>83.35</v>
      </c>
      <c r="I297" s="65">
        <f t="shared" si="54"/>
        <v>0</v>
      </c>
      <c r="J297" s="83"/>
      <c r="K297" s="65">
        <f t="shared" si="55"/>
        <v>0</v>
      </c>
      <c r="L297" s="83"/>
      <c r="M297" s="65">
        <f t="shared" si="56"/>
        <v>0</v>
      </c>
      <c r="N297" s="66"/>
      <c r="O297" s="67">
        <f>M297+(M297*'Valeurs de point'!$E$5)</f>
        <v>0</v>
      </c>
    </row>
    <row r="298" spans="1:15" outlineLevel="2">
      <c r="A298" s="2" t="s">
        <v>116</v>
      </c>
      <c r="B298" s="61" t="s">
        <v>117</v>
      </c>
      <c r="C298" s="61" t="s">
        <v>1141</v>
      </c>
      <c r="D298" s="62" t="s">
        <v>1142</v>
      </c>
      <c r="E298" s="63">
        <v>0</v>
      </c>
      <c r="F298" s="64">
        <v>1</v>
      </c>
      <c r="G298" s="64">
        <v>0</v>
      </c>
      <c r="H298" s="64">
        <v>11.26</v>
      </c>
      <c r="I298" s="65">
        <f t="shared" si="54"/>
        <v>0</v>
      </c>
      <c r="J298" s="83"/>
      <c r="K298" s="65">
        <f t="shared" si="55"/>
        <v>0</v>
      </c>
      <c r="L298" s="83"/>
      <c r="M298" s="65">
        <f t="shared" si="56"/>
        <v>0</v>
      </c>
      <c r="N298" s="66"/>
      <c r="O298" s="67">
        <f>M298+(M298*'Valeurs de point'!$E$5)</f>
        <v>0</v>
      </c>
    </row>
    <row r="299" spans="1:15" ht="11.25" outlineLevel="2" thickBot="1">
      <c r="A299" s="2" t="s">
        <v>116</v>
      </c>
      <c r="B299" s="61" t="s">
        <v>117</v>
      </c>
      <c r="C299" s="61" t="s">
        <v>1143</v>
      </c>
      <c r="D299" s="62" t="s">
        <v>1144</v>
      </c>
      <c r="E299" s="63">
        <v>0</v>
      </c>
      <c r="F299" s="64">
        <v>1</v>
      </c>
      <c r="G299" s="64">
        <v>0</v>
      </c>
      <c r="H299" s="64">
        <v>62.51</v>
      </c>
      <c r="I299" s="65">
        <f t="shared" si="54"/>
        <v>0</v>
      </c>
      <c r="J299" s="83"/>
      <c r="K299" s="65">
        <f t="shared" si="55"/>
        <v>0</v>
      </c>
      <c r="L299" s="83"/>
      <c r="M299" s="65">
        <f t="shared" si="56"/>
        <v>0</v>
      </c>
      <c r="N299" s="66"/>
      <c r="O299" s="67">
        <f>M299+(M299*'Valeurs de point'!$E$5)</f>
        <v>0</v>
      </c>
    </row>
    <row r="300" spans="1:15" ht="11.25" outlineLevel="1" thickBot="1">
      <c r="A300" s="11"/>
      <c r="B300" s="68" t="s">
        <v>120</v>
      </c>
      <c r="C300" s="69"/>
      <c r="D300" s="70"/>
      <c r="E300" s="71"/>
      <c r="F300" s="72"/>
      <c r="G300" s="72"/>
      <c r="H300" s="72"/>
      <c r="I300" s="73">
        <f>SUBTOTAL(9,I290:I299)</f>
        <v>0</v>
      </c>
      <c r="J300" s="84"/>
      <c r="K300" s="73">
        <f>SUBTOTAL(9,K290:K299)</f>
        <v>0</v>
      </c>
      <c r="L300" s="84"/>
      <c r="M300" s="73">
        <f>SUBTOTAL(9,M290:M299)</f>
        <v>0</v>
      </c>
      <c r="N300" s="74"/>
      <c r="O300" s="75">
        <f>SUBTOTAL(9,O290:O299)</f>
        <v>0</v>
      </c>
    </row>
    <row r="301" spans="1:15" outlineLevel="2">
      <c r="A301" s="2" t="s">
        <v>121</v>
      </c>
      <c r="B301" s="61" t="s">
        <v>122</v>
      </c>
      <c r="C301" s="61" t="s">
        <v>1138</v>
      </c>
      <c r="D301" s="62" t="s">
        <v>1139</v>
      </c>
      <c r="E301" s="63">
        <v>0</v>
      </c>
      <c r="F301" s="64">
        <v>1</v>
      </c>
      <c r="G301" s="64">
        <v>39.71</v>
      </c>
      <c r="H301" s="64">
        <v>22.51</v>
      </c>
      <c r="I301" s="65">
        <f t="shared" ref="I301:I310" si="57">E301*F301*(G301+H301)</f>
        <v>0</v>
      </c>
      <c r="J301" s="83"/>
      <c r="K301" s="65">
        <f t="shared" ref="K301:K310" si="58">I301*$K$3</f>
        <v>0</v>
      </c>
      <c r="L301" s="83"/>
      <c r="M301" s="65">
        <f t="shared" ref="M301:M310" si="59">I301*$M$3</f>
        <v>0</v>
      </c>
      <c r="N301" s="66"/>
      <c r="O301" s="67">
        <f>M301+(M301*'Valeurs de point'!$E$5)</f>
        <v>0</v>
      </c>
    </row>
    <row r="302" spans="1:15" outlineLevel="2">
      <c r="A302" s="2" t="s">
        <v>121</v>
      </c>
      <c r="B302" s="61" t="s">
        <v>122</v>
      </c>
      <c r="C302" s="61" t="s">
        <v>1148</v>
      </c>
      <c r="D302" s="62" t="s">
        <v>1149</v>
      </c>
      <c r="E302" s="63">
        <v>0</v>
      </c>
      <c r="F302" s="64">
        <v>1</v>
      </c>
      <c r="G302" s="64">
        <v>19.86</v>
      </c>
      <c r="H302" s="64">
        <v>20.260000000000002</v>
      </c>
      <c r="I302" s="65">
        <f t="shared" si="57"/>
        <v>0</v>
      </c>
      <c r="J302" s="83"/>
      <c r="K302" s="65">
        <f t="shared" si="58"/>
        <v>0</v>
      </c>
      <c r="L302" s="83"/>
      <c r="M302" s="65">
        <f t="shared" si="59"/>
        <v>0</v>
      </c>
      <c r="N302" s="66"/>
      <c r="O302" s="67">
        <f>M302+(M302*'Valeurs de point'!$E$5)</f>
        <v>0</v>
      </c>
    </row>
    <row r="303" spans="1:15" outlineLevel="2">
      <c r="A303" s="2" t="s">
        <v>121</v>
      </c>
      <c r="B303" s="61" t="s">
        <v>122</v>
      </c>
      <c r="C303" s="61" t="s">
        <v>1062</v>
      </c>
      <c r="D303" s="62" t="s">
        <v>1063</v>
      </c>
      <c r="E303" s="63">
        <v>0</v>
      </c>
      <c r="F303" s="64">
        <v>1</v>
      </c>
      <c r="G303" s="64">
        <v>0</v>
      </c>
      <c r="H303" s="64">
        <v>52.15</v>
      </c>
      <c r="I303" s="65">
        <f t="shared" si="57"/>
        <v>0</v>
      </c>
      <c r="J303" s="83"/>
      <c r="K303" s="65">
        <f t="shared" si="58"/>
        <v>0</v>
      </c>
      <c r="L303" s="83"/>
      <c r="M303" s="65">
        <f t="shared" si="59"/>
        <v>0</v>
      </c>
      <c r="N303" s="66"/>
      <c r="O303" s="67">
        <f>M303+(M303*'Valeurs de point'!$E$5)</f>
        <v>0</v>
      </c>
    </row>
    <row r="304" spans="1:15" outlineLevel="2">
      <c r="A304" s="2" t="s">
        <v>121</v>
      </c>
      <c r="B304" s="61" t="s">
        <v>122</v>
      </c>
      <c r="C304" s="61" t="s">
        <v>844</v>
      </c>
      <c r="D304" s="62" t="s">
        <v>845</v>
      </c>
      <c r="E304" s="63">
        <v>0</v>
      </c>
      <c r="F304" s="64">
        <v>1</v>
      </c>
      <c r="G304" s="64">
        <v>17.5</v>
      </c>
      <c r="H304" s="64">
        <v>104.19</v>
      </c>
      <c r="I304" s="65">
        <f t="shared" si="57"/>
        <v>0</v>
      </c>
      <c r="J304" s="83"/>
      <c r="K304" s="65">
        <f t="shared" si="58"/>
        <v>0</v>
      </c>
      <c r="L304" s="83"/>
      <c r="M304" s="65">
        <f t="shared" si="59"/>
        <v>0</v>
      </c>
      <c r="N304" s="66"/>
      <c r="O304" s="67">
        <f>M304+(M304*'Valeurs de point'!$E$5)</f>
        <v>0</v>
      </c>
    </row>
    <row r="305" spans="1:15" outlineLevel="2">
      <c r="A305" s="2" t="s">
        <v>121</v>
      </c>
      <c r="B305" s="61" t="s">
        <v>122</v>
      </c>
      <c r="C305" s="61" t="s">
        <v>1457</v>
      </c>
      <c r="D305" s="62" t="s">
        <v>1458</v>
      </c>
      <c r="E305" s="63">
        <v>0</v>
      </c>
      <c r="F305" s="64">
        <v>1</v>
      </c>
      <c r="G305" s="64">
        <v>6.5</v>
      </c>
      <c r="H305" s="64">
        <v>54.18</v>
      </c>
      <c r="I305" s="65">
        <f t="shared" si="57"/>
        <v>0</v>
      </c>
      <c r="J305" s="83"/>
      <c r="K305" s="65">
        <f t="shared" si="58"/>
        <v>0</v>
      </c>
      <c r="L305" s="83"/>
      <c r="M305" s="65">
        <f t="shared" si="59"/>
        <v>0</v>
      </c>
      <c r="N305" s="66"/>
      <c r="O305" s="67">
        <f>M305+(M305*'Valeurs de point'!$E$5)</f>
        <v>0</v>
      </c>
    </row>
    <row r="306" spans="1:15" ht="21" outlineLevel="2">
      <c r="A306" s="2" t="s">
        <v>121</v>
      </c>
      <c r="B306" s="61" t="s">
        <v>122</v>
      </c>
      <c r="C306" s="61" t="s">
        <v>118</v>
      </c>
      <c r="D306" s="62" t="s">
        <v>119</v>
      </c>
      <c r="E306" s="63">
        <v>0</v>
      </c>
      <c r="F306" s="64">
        <v>1</v>
      </c>
      <c r="G306" s="64">
        <v>90.64</v>
      </c>
      <c r="H306" s="64">
        <v>104.19</v>
      </c>
      <c r="I306" s="65">
        <f t="shared" si="57"/>
        <v>0</v>
      </c>
      <c r="J306" s="83"/>
      <c r="K306" s="65">
        <f t="shared" si="58"/>
        <v>0</v>
      </c>
      <c r="L306" s="83"/>
      <c r="M306" s="65">
        <f t="shared" si="59"/>
        <v>0</v>
      </c>
      <c r="N306" s="66"/>
      <c r="O306" s="67">
        <f>M306+(M306*'Valeurs de point'!$E$5)</f>
        <v>0</v>
      </c>
    </row>
    <row r="307" spans="1:15" outlineLevel="2">
      <c r="A307" s="2" t="s">
        <v>121</v>
      </c>
      <c r="B307" s="61" t="s">
        <v>122</v>
      </c>
      <c r="C307" s="61" t="s">
        <v>1131</v>
      </c>
      <c r="D307" s="62" t="s">
        <v>462</v>
      </c>
      <c r="E307" s="63">
        <v>0</v>
      </c>
      <c r="F307" s="64">
        <v>1</v>
      </c>
      <c r="G307" s="64">
        <v>25</v>
      </c>
      <c r="H307" s="64">
        <v>166.7</v>
      </c>
      <c r="I307" s="65">
        <f t="shared" si="57"/>
        <v>0</v>
      </c>
      <c r="J307" s="83"/>
      <c r="K307" s="65">
        <f t="shared" si="58"/>
        <v>0</v>
      </c>
      <c r="L307" s="83"/>
      <c r="M307" s="65">
        <f t="shared" si="59"/>
        <v>0</v>
      </c>
      <c r="N307" s="66"/>
      <c r="O307" s="67">
        <f>M307+(M307*'Valeurs de point'!$E$5)</f>
        <v>0</v>
      </c>
    </row>
    <row r="308" spans="1:15" outlineLevel="2">
      <c r="A308" s="2" t="s">
        <v>121</v>
      </c>
      <c r="B308" s="61" t="s">
        <v>122</v>
      </c>
      <c r="C308" s="61" t="s">
        <v>11</v>
      </c>
      <c r="D308" s="62" t="s">
        <v>12</v>
      </c>
      <c r="E308" s="63">
        <v>0</v>
      </c>
      <c r="F308" s="64">
        <v>1</v>
      </c>
      <c r="G308" s="64">
        <v>10</v>
      </c>
      <c r="H308" s="64">
        <v>83.35</v>
      </c>
      <c r="I308" s="65">
        <f t="shared" si="57"/>
        <v>0</v>
      </c>
      <c r="J308" s="83"/>
      <c r="K308" s="65">
        <f t="shared" si="58"/>
        <v>0</v>
      </c>
      <c r="L308" s="83"/>
      <c r="M308" s="65">
        <f t="shared" si="59"/>
        <v>0</v>
      </c>
      <c r="N308" s="66"/>
      <c r="O308" s="67">
        <f>M308+(M308*'Valeurs de point'!$E$5)</f>
        <v>0</v>
      </c>
    </row>
    <row r="309" spans="1:15" outlineLevel="2">
      <c r="A309" s="2" t="s">
        <v>121</v>
      </c>
      <c r="B309" s="61" t="s">
        <v>122</v>
      </c>
      <c r="C309" s="61" t="s">
        <v>1141</v>
      </c>
      <c r="D309" s="62" t="s">
        <v>1142</v>
      </c>
      <c r="E309" s="63">
        <v>0</v>
      </c>
      <c r="F309" s="64">
        <v>1</v>
      </c>
      <c r="G309" s="64">
        <v>0</v>
      </c>
      <c r="H309" s="64">
        <v>11.26</v>
      </c>
      <c r="I309" s="65">
        <f t="shared" si="57"/>
        <v>0</v>
      </c>
      <c r="J309" s="83"/>
      <c r="K309" s="65">
        <f t="shared" si="58"/>
        <v>0</v>
      </c>
      <c r="L309" s="83"/>
      <c r="M309" s="65">
        <f t="shared" si="59"/>
        <v>0</v>
      </c>
      <c r="N309" s="66"/>
      <c r="O309" s="67">
        <f>M309+(M309*'Valeurs de point'!$E$5)</f>
        <v>0</v>
      </c>
    </row>
    <row r="310" spans="1:15" ht="11.25" outlineLevel="2" thickBot="1">
      <c r="A310" s="2" t="s">
        <v>121</v>
      </c>
      <c r="B310" s="61" t="s">
        <v>122</v>
      </c>
      <c r="C310" s="61" t="s">
        <v>1143</v>
      </c>
      <c r="D310" s="62" t="s">
        <v>1144</v>
      </c>
      <c r="E310" s="63">
        <v>0</v>
      </c>
      <c r="F310" s="64">
        <v>1</v>
      </c>
      <c r="G310" s="64">
        <v>0</v>
      </c>
      <c r="H310" s="64">
        <v>62.51</v>
      </c>
      <c r="I310" s="65">
        <f t="shared" si="57"/>
        <v>0</v>
      </c>
      <c r="J310" s="83"/>
      <c r="K310" s="65">
        <f t="shared" si="58"/>
        <v>0</v>
      </c>
      <c r="L310" s="83"/>
      <c r="M310" s="65">
        <f t="shared" si="59"/>
        <v>0</v>
      </c>
      <c r="N310" s="66"/>
      <c r="O310" s="67">
        <f>M310+(M310*'Valeurs de point'!$E$5)</f>
        <v>0</v>
      </c>
    </row>
    <row r="311" spans="1:15" ht="11.25" outlineLevel="1" thickBot="1">
      <c r="A311" s="11"/>
      <c r="B311" s="68" t="s">
        <v>1852</v>
      </c>
      <c r="C311" s="69"/>
      <c r="D311" s="70"/>
      <c r="E311" s="71"/>
      <c r="F311" s="72"/>
      <c r="G311" s="72"/>
      <c r="H311" s="72"/>
      <c r="I311" s="73">
        <f>SUBTOTAL(9,I301:I310)</f>
        <v>0</v>
      </c>
      <c r="J311" s="84"/>
      <c r="K311" s="73">
        <f>SUBTOTAL(9,K301:K310)</f>
        <v>0</v>
      </c>
      <c r="L311" s="84"/>
      <c r="M311" s="73">
        <f>SUBTOTAL(9,M301:M310)</f>
        <v>0</v>
      </c>
      <c r="N311" s="74"/>
      <c r="O311" s="75">
        <f>SUBTOTAL(9,O301:O310)</f>
        <v>0</v>
      </c>
    </row>
    <row r="312" spans="1:15" outlineLevel="2">
      <c r="A312" s="2" t="s">
        <v>1853</v>
      </c>
      <c r="B312" s="61" t="s">
        <v>1854</v>
      </c>
      <c r="C312" s="61" t="s">
        <v>1138</v>
      </c>
      <c r="D312" s="62" t="s">
        <v>1139</v>
      </c>
      <c r="E312" s="63">
        <v>0</v>
      </c>
      <c r="F312" s="64">
        <v>1</v>
      </c>
      <c r="G312" s="64">
        <v>39.71</v>
      </c>
      <c r="H312" s="64">
        <v>22.51</v>
      </c>
      <c r="I312" s="65">
        <f>E312*F312*(G312+H312)</f>
        <v>0</v>
      </c>
      <c r="J312" s="83"/>
      <c r="K312" s="65">
        <f>I312*$K$3</f>
        <v>0</v>
      </c>
      <c r="L312" s="83"/>
      <c r="M312" s="65">
        <f>I312*$M$3</f>
        <v>0</v>
      </c>
      <c r="N312" s="66"/>
      <c r="O312" s="67">
        <f>M312+(M312*'Valeurs de point'!$E$5)</f>
        <v>0</v>
      </c>
    </row>
    <row r="313" spans="1:15" outlineLevel="2">
      <c r="A313" s="2" t="s">
        <v>1853</v>
      </c>
      <c r="B313" s="61" t="s">
        <v>1854</v>
      </c>
      <c r="C313" s="61" t="s">
        <v>1131</v>
      </c>
      <c r="D313" s="62" t="s">
        <v>462</v>
      </c>
      <c r="E313" s="63">
        <v>0</v>
      </c>
      <c r="F313" s="64">
        <v>1</v>
      </c>
      <c r="G313" s="64">
        <v>25</v>
      </c>
      <c r="H313" s="64">
        <v>166.7</v>
      </c>
      <c r="I313" s="65">
        <f>E313*F313*(G313+H313)</f>
        <v>0</v>
      </c>
      <c r="J313" s="83"/>
      <c r="K313" s="65">
        <f>I313*$K$3</f>
        <v>0</v>
      </c>
      <c r="L313" s="83"/>
      <c r="M313" s="65">
        <f>I313*$M$3</f>
        <v>0</v>
      </c>
      <c r="N313" s="66"/>
      <c r="O313" s="67">
        <f>M313+(M313*'Valeurs de point'!$E$5)</f>
        <v>0</v>
      </c>
    </row>
    <row r="314" spans="1:15" outlineLevel="2">
      <c r="A314" s="2" t="s">
        <v>1853</v>
      </c>
      <c r="B314" s="61" t="s">
        <v>1854</v>
      </c>
      <c r="C314" s="61" t="s">
        <v>11</v>
      </c>
      <c r="D314" s="62" t="s">
        <v>12</v>
      </c>
      <c r="E314" s="63">
        <v>0</v>
      </c>
      <c r="F314" s="64">
        <v>1</v>
      </c>
      <c r="G314" s="64">
        <v>10</v>
      </c>
      <c r="H314" s="64">
        <v>83.35</v>
      </c>
      <c r="I314" s="65">
        <f>E314*F314*(G314+H314)</f>
        <v>0</v>
      </c>
      <c r="J314" s="83"/>
      <c r="K314" s="65">
        <f>I314*$K$3</f>
        <v>0</v>
      </c>
      <c r="L314" s="83"/>
      <c r="M314" s="65">
        <f>I314*$M$3</f>
        <v>0</v>
      </c>
      <c r="N314" s="66"/>
      <c r="O314" s="67">
        <f>M314+(M314*'Valeurs de point'!$E$5)</f>
        <v>0</v>
      </c>
    </row>
    <row r="315" spans="1:15" outlineLevel="2">
      <c r="A315" s="2" t="s">
        <v>1853</v>
      </c>
      <c r="B315" s="61" t="s">
        <v>1854</v>
      </c>
      <c r="C315" s="61" t="s">
        <v>1141</v>
      </c>
      <c r="D315" s="62" t="s">
        <v>1142</v>
      </c>
      <c r="E315" s="63">
        <v>0</v>
      </c>
      <c r="F315" s="64">
        <v>1</v>
      </c>
      <c r="G315" s="64">
        <v>0</v>
      </c>
      <c r="H315" s="64">
        <v>11.26</v>
      </c>
      <c r="I315" s="65">
        <f>E315*F315*(G315+H315)</f>
        <v>0</v>
      </c>
      <c r="J315" s="83"/>
      <c r="K315" s="65">
        <f>I315*$K$3</f>
        <v>0</v>
      </c>
      <c r="L315" s="83"/>
      <c r="M315" s="65">
        <f>I315*$M$3</f>
        <v>0</v>
      </c>
      <c r="N315" s="66"/>
      <c r="O315" s="67">
        <f>M315+(M315*'Valeurs de point'!$E$5)</f>
        <v>0</v>
      </c>
    </row>
    <row r="316" spans="1:15" ht="11.25" outlineLevel="2" thickBot="1">
      <c r="A316" s="2" t="s">
        <v>1853</v>
      </c>
      <c r="B316" s="61" t="s">
        <v>1854</v>
      </c>
      <c r="C316" s="61" t="s">
        <v>1143</v>
      </c>
      <c r="D316" s="62" t="s">
        <v>1144</v>
      </c>
      <c r="E316" s="63">
        <v>0</v>
      </c>
      <c r="F316" s="64">
        <v>1</v>
      </c>
      <c r="G316" s="64">
        <v>0</v>
      </c>
      <c r="H316" s="64">
        <v>62.51</v>
      </c>
      <c r="I316" s="65">
        <f>E316*F316*(G316+H316)</f>
        <v>0</v>
      </c>
      <c r="J316" s="83"/>
      <c r="K316" s="65">
        <f>I316*$K$3</f>
        <v>0</v>
      </c>
      <c r="L316" s="83"/>
      <c r="M316" s="65">
        <f>I316*$M$3</f>
        <v>0</v>
      </c>
      <c r="N316" s="66"/>
      <c r="O316" s="67">
        <f>M316+(M316*'Valeurs de point'!$E$5)</f>
        <v>0</v>
      </c>
    </row>
    <row r="317" spans="1:15" ht="11.25" outlineLevel="1" thickBot="1">
      <c r="A317" s="11"/>
      <c r="B317" s="68" t="s">
        <v>1855</v>
      </c>
      <c r="C317" s="69"/>
      <c r="D317" s="70"/>
      <c r="E317" s="71"/>
      <c r="F317" s="72"/>
      <c r="G317" s="72"/>
      <c r="H317" s="72"/>
      <c r="I317" s="73">
        <f>SUBTOTAL(9,I312:I316)</f>
        <v>0</v>
      </c>
      <c r="J317" s="84"/>
      <c r="K317" s="73">
        <f>SUBTOTAL(9,K312:K316)</f>
        <v>0</v>
      </c>
      <c r="L317" s="84"/>
      <c r="M317" s="73">
        <f>SUBTOTAL(9,M312:M316)</f>
        <v>0</v>
      </c>
      <c r="N317" s="74"/>
      <c r="O317" s="75">
        <f>SUBTOTAL(9,O312:O316)</f>
        <v>0</v>
      </c>
    </row>
    <row r="318" spans="1:15" outlineLevel="2">
      <c r="A318" s="2" t="s">
        <v>1856</v>
      </c>
      <c r="B318" s="61" t="s">
        <v>1857</v>
      </c>
      <c r="C318" s="61" t="s">
        <v>1138</v>
      </c>
      <c r="D318" s="62" t="s">
        <v>1139</v>
      </c>
      <c r="E318" s="63">
        <v>0</v>
      </c>
      <c r="F318" s="64">
        <v>1</v>
      </c>
      <c r="G318" s="64">
        <v>39.71</v>
      </c>
      <c r="H318" s="64">
        <v>22.51</v>
      </c>
      <c r="I318" s="65">
        <f t="shared" ref="I318:I326" si="60">E318*F318*(G318+H318)</f>
        <v>0</v>
      </c>
      <c r="J318" s="83"/>
      <c r="K318" s="65">
        <f t="shared" ref="K318:K326" si="61">I318*$K$3</f>
        <v>0</v>
      </c>
      <c r="L318" s="83"/>
      <c r="M318" s="65">
        <f t="shared" ref="M318:M326" si="62">I318*$M$3</f>
        <v>0</v>
      </c>
      <c r="N318" s="66"/>
      <c r="O318" s="67">
        <f>M318+(M318*'Valeurs de point'!$E$5)</f>
        <v>0</v>
      </c>
    </row>
    <row r="319" spans="1:15" outlineLevel="2">
      <c r="A319" s="2" t="s">
        <v>1856</v>
      </c>
      <c r="B319" s="61" t="s">
        <v>1857</v>
      </c>
      <c r="C319" s="61" t="s">
        <v>1148</v>
      </c>
      <c r="D319" s="62" t="s">
        <v>1149</v>
      </c>
      <c r="E319" s="63">
        <v>0</v>
      </c>
      <c r="F319" s="64">
        <v>1</v>
      </c>
      <c r="G319" s="64">
        <v>19.86</v>
      </c>
      <c r="H319" s="64">
        <v>20.260000000000002</v>
      </c>
      <c r="I319" s="65">
        <f t="shared" si="60"/>
        <v>0</v>
      </c>
      <c r="J319" s="83"/>
      <c r="K319" s="65">
        <f t="shared" si="61"/>
        <v>0</v>
      </c>
      <c r="L319" s="83"/>
      <c r="M319" s="65">
        <f t="shared" si="62"/>
        <v>0</v>
      </c>
      <c r="N319" s="66"/>
      <c r="O319" s="67">
        <f>M319+(M319*'Valeurs de point'!$E$5)</f>
        <v>0</v>
      </c>
    </row>
    <row r="320" spans="1:15" outlineLevel="2">
      <c r="A320" s="2" t="s">
        <v>1856</v>
      </c>
      <c r="B320" s="61" t="s">
        <v>1857</v>
      </c>
      <c r="C320" s="61" t="s">
        <v>1150</v>
      </c>
      <c r="D320" s="62" t="s">
        <v>1151</v>
      </c>
      <c r="E320" s="63">
        <v>0</v>
      </c>
      <c r="F320" s="64">
        <v>1</v>
      </c>
      <c r="G320" s="64">
        <v>0</v>
      </c>
      <c r="H320" s="64">
        <v>145.58000000000001</v>
      </c>
      <c r="I320" s="65">
        <f t="shared" si="60"/>
        <v>0</v>
      </c>
      <c r="J320" s="83"/>
      <c r="K320" s="65">
        <f t="shared" si="61"/>
        <v>0</v>
      </c>
      <c r="L320" s="83"/>
      <c r="M320" s="65">
        <f t="shared" si="62"/>
        <v>0</v>
      </c>
      <c r="N320" s="66"/>
      <c r="O320" s="67">
        <f>M320+(M320*'Valeurs de point'!$E$5)</f>
        <v>0</v>
      </c>
    </row>
    <row r="321" spans="1:15" outlineLevel="2">
      <c r="A321" s="2" t="s">
        <v>1856</v>
      </c>
      <c r="B321" s="61" t="s">
        <v>1857</v>
      </c>
      <c r="C321" s="61" t="s">
        <v>844</v>
      </c>
      <c r="D321" s="62" t="s">
        <v>845</v>
      </c>
      <c r="E321" s="63">
        <v>0</v>
      </c>
      <c r="F321" s="64">
        <v>1</v>
      </c>
      <c r="G321" s="64">
        <v>17.5</v>
      </c>
      <c r="H321" s="64">
        <v>104.19</v>
      </c>
      <c r="I321" s="65">
        <f t="shared" si="60"/>
        <v>0</v>
      </c>
      <c r="J321" s="83"/>
      <c r="K321" s="65">
        <f t="shared" si="61"/>
        <v>0</v>
      </c>
      <c r="L321" s="83"/>
      <c r="M321" s="65">
        <f t="shared" si="62"/>
        <v>0</v>
      </c>
      <c r="N321" s="66"/>
      <c r="O321" s="67">
        <f>M321+(M321*'Valeurs de point'!$E$5)</f>
        <v>0</v>
      </c>
    </row>
    <row r="322" spans="1:15" s="61" customFormat="1" outlineLevel="2">
      <c r="A322" s="61" t="s">
        <v>1856</v>
      </c>
      <c r="B322" s="61" t="s">
        <v>1857</v>
      </c>
      <c r="C322" s="61" t="s">
        <v>1457</v>
      </c>
      <c r="D322" s="61" t="s">
        <v>1458</v>
      </c>
      <c r="E322" s="63">
        <v>0</v>
      </c>
      <c r="F322" s="64">
        <v>0</v>
      </c>
      <c r="G322" s="64">
        <v>6.5</v>
      </c>
      <c r="H322" s="64">
        <v>54.18</v>
      </c>
      <c r="I322" s="65">
        <f t="shared" si="60"/>
        <v>0</v>
      </c>
      <c r="J322" s="83"/>
      <c r="K322" s="65">
        <f t="shared" si="61"/>
        <v>0</v>
      </c>
      <c r="L322" s="83"/>
      <c r="M322" s="65">
        <f t="shared" si="62"/>
        <v>0</v>
      </c>
      <c r="N322" s="66"/>
      <c r="O322" s="67">
        <f>M322+(M322*'Valeurs de point'!$E$5)</f>
        <v>0</v>
      </c>
    </row>
    <row r="323" spans="1:15" outlineLevel="2">
      <c r="A323" s="2" t="s">
        <v>1856</v>
      </c>
      <c r="B323" s="61" t="s">
        <v>1857</v>
      </c>
      <c r="C323" s="61" t="s">
        <v>1131</v>
      </c>
      <c r="D323" s="62" t="s">
        <v>462</v>
      </c>
      <c r="E323" s="63">
        <v>0</v>
      </c>
      <c r="F323" s="64">
        <v>1</v>
      </c>
      <c r="G323" s="64">
        <v>25</v>
      </c>
      <c r="H323" s="64">
        <v>166.7</v>
      </c>
      <c r="I323" s="65">
        <f t="shared" si="60"/>
        <v>0</v>
      </c>
      <c r="J323" s="83"/>
      <c r="K323" s="65">
        <f t="shared" si="61"/>
        <v>0</v>
      </c>
      <c r="L323" s="83"/>
      <c r="M323" s="65">
        <f t="shared" si="62"/>
        <v>0</v>
      </c>
      <c r="N323" s="66"/>
      <c r="O323" s="67">
        <f>M323+(M323*'Valeurs de point'!$E$5)</f>
        <v>0</v>
      </c>
    </row>
    <row r="324" spans="1:15" outlineLevel="2">
      <c r="A324" s="2" t="s">
        <v>1856</v>
      </c>
      <c r="B324" s="61" t="s">
        <v>1857</v>
      </c>
      <c r="C324" s="61" t="s">
        <v>11</v>
      </c>
      <c r="D324" s="62" t="s">
        <v>12</v>
      </c>
      <c r="E324" s="63">
        <v>0</v>
      </c>
      <c r="F324" s="64">
        <v>1</v>
      </c>
      <c r="G324" s="64">
        <v>10</v>
      </c>
      <c r="H324" s="64">
        <v>83.35</v>
      </c>
      <c r="I324" s="65">
        <f t="shared" si="60"/>
        <v>0</v>
      </c>
      <c r="J324" s="83"/>
      <c r="K324" s="65">
        <f t="shared" si="61"/>
        <v>0</v>
      </c>
      <c r="L324" s="83"/>
      <c r="M324" s="65">
        <f t="shared" si="62"/>
        <v>0</v>
      </c>
      <c r="N324" s="66"/>
      <c r="O324" s="67">
        <f>M324+(M324*'Valeurs de point'!$E$5)</f>
        <v>0</v>
      </c>
    </row>
    <row r="325" spans="1:15" outlineLevel="2">
      <c r="A325" s="2" t="s">
        <v>1856</v>
      </c>
      <c r="B325" s="61" t="s">
        <v>1857</v>
      </c>
      <c r="C325" s="61" t="s">
        <v>1141</v>
      </c>
      <c r="D325" s="62" t="s">
        <v>1142</v>
      </c>
      <c r="E325" s="63">
        <v>0</v>
      </c>
      <c r="F325" s="64">
        <v>1</v>
      </c>
      <c r="G325" s="64">
        <v>0</v>
      </c>
      <c r="H325" s="64">
        <v>11.26</v>
      </c>
      <c r="I325" s="65">
        <f t="shared" si="60"/>
        <v>0</v>
      </c>
      <c r="J325" s="83"/>
      <c r="K325" s="65">
        <f t="shared" si="61"/>
        <v>0</v>
      </c>
      <c r="L325" s="83"/>
      <c r="M325" s="65">
        <f t="shared" si="62"/>
        <v>0</v>
      </c>
      <c r="N325" s="66"/>
      <c r="O325" s="67">
        <f>M325+(M325*'Valeurs de point'!$E$5)</f>
        <v>0</v>
      </c>
    </row>
    <row r="326" spans="1:15" ht="11.25" outlineLevel="2" thickBot="1">
      <c r="A326" s="2" t="s">
        <v>1856</v>
      </c>
      <c r="B326" s="61" t="s">
        <v>1857</v>
      </c>
      <c r="C326" s="61" t="s">
        <v>1143</v>
      </c>
      <c r="D326" s="62" t="s">
        <v>1144</v>
      </c>
      <c r="E326" s="63">
        <v>0</v>
      </c>
      <c r="F326" s="64">
        <v>1</v>
      </c>
      <c r="G326" s="64">
        <v>0</v>
      </c>
      <c r="H326" s="64">
        <v>62.51</v>
      </c>
      <c r="I326" s="65">
        <f t="shared" si="60"/>
        <v>0</v>
      </c>
      <c r="J326" s="83"/>
      <c r="K326" s="65">
        <f t="shared" si="61"/>
        <v>0</v>
      </c>
      <c r="L326" s="83"/>
      <c r="M326" s="65">
        <f t="shared" si="62"/>
        <v>0</v>
      </c>
      <c r="N326" s="66"/>
      <c r="O326" s="67">
        <f>M326+(M326*'Valeurs de point'!$E$5)</f>
        <v>0</v>
      </c>
    </row>
    <row r="327" spans="1:15" ht="11.25" outlineLevel="1" thickBot="1">
      <c r="A327" s="11"/>
      <c r="B327" s="68" t="s">
        <v>1858</v>
      </c>
      <c r="C327" s="69"/>
      <c r="D327" s="70"/>
      <c r="E327" s="71"/>
      <c r="F327" s="72"/>
      <c r="G327" s="72"/>
      <c r="H327" s="72"/>
      <c r="I327" s="73">
        <f>SUBTOTAL(9,I318:I326)</f>
        <v>0</v>
      </c>
      <c r="J327" s="84"/>
      <c r="K327" s="73">
        <f>SUBTOTAL(9,K318:K326)</f>
        <v>0</v>
      </c>
      <c r="L327" s="84"/>
      <c r="M327" s="73">
        <f>SUBTOTAL(9,M318:M326)</f>
        <v>0</v>
      </c>
      <c r="N327" s="74"/>
      <c r="O327" s="75">
        <f>SUBTOTAL(9,O318:O326)</f>
        <v>0</v>
      </c>
    </row>
    <row r="328" spans="1:15" outlineLevel="2">
      <c r="A328" s="2" t="s">
        <v>1859</v>
      </c>
      <c r="B328" s="61" t="s">
        <v>1860</v>
      </c>
      <c r="C328" s="61" t="s">
        <v>1138</v>
      </c>
      <c r="D328" s="62" t="s">
        <v>1139</v>
      </c>
      <c r="E328" s="63">
        <v>0</v>
      </c>
      <c r="F328" s="64">
        <v>1</v>
      </c>
      <c r="G328" s="64">
        <v>39.71</v>
      </c>
      <c r="H328" s="64">
        <v>22.51</v>
      </c>
      <c r="I328" s="65">
        <f t="shared" ref="I328:I336" si="63">E328*F328*(G328+H328)</f>
        <v>0</v>
      </c>
      <c r="J328" s="83"/>
      <c r="K328" s="65">
        <f t="shared" ref="K328:K336" si="64">I328*$K$3</f>
        <v>0</v>
      </c>
      <c r="L328" s="83"/>
      <c r="M328" s="65">
        <f t="shared" ref="M328:M336" si="65">I328*$M$3</f>
        <v>0</v>
      </c>
      <c r="N328" s="66"/>
      <c r="O328" s="67">
        <f>M328+(M328*'Valeurs de point'!$E$5)</f>
        <v>0</v>
      </c>
    </row>
    <row r="329" spans="1:15" outlineLevel="2">
      <c r="A329" s="2" t="s">
        <v>1859</v>
      </c>
      <c r="B329" s="61" t="s">
        <v>1860</v>
      </c>
      <c r="C329" s="61" t="s">
        <v>1148</v>
      </c>
      <c r="D329" s="62" t="s">
        <v>1149</v>
      </c>
      <c r="E329" s="63">
        <v>0</v>
      </c>
      <c r="F329" s="64">
        <v>1</v>
      </c>
      <c r="G329" s="64">
        <v>19.86</v>
      </c>
      <c r="H329" s="64">
        <v>20.260000000000002</v>
      </c>
      <c r="I329" s="65">
        <f t="shared" si="63"/>
        <v>0</v>
      </c>
      <c r="J329" s="83"/>
      <c r="K329" s="65">
        <f t="shared" si="64"/>
        <v>0</v>
      </c>
      <c r="L329" s="83"/>
      <c r="M329" s="65">
        <f t="shared" si="65"/>
        <v>0</v>
      </c>
      <c r="N329" s="66"/>
      <c r="O329" s="67">
        <f>M329+(M329*'Valeurs de point'!$E$5)</f>
        <v>0</v>
      </c>
    </row>
    <row r="330" spans="1:15" outlineLevel="2">
      <c r="A330" s="2" t="s">
        <v>1859</v>
      </c>
      <c r="B330" s="61" t="s">
        <v>1860</v>
      </c>
      <c r="C330" s="61" t="s">
        <v>1150</v>
      </c>
      <c r="D330" s="62" t="s">
        <v>1151</v>
      </c>
      <c r="E330" s="63">
        <v>0</v>
      </c>
      <c r="F330" s="64">
        <v>1</v>
      </c>
      <c r="G330" s="64">
        <v>0</v>
      </c>
      <c r="H330" s="64">
        <v>145.58000000000001</v>
      </c>
      <c r="I330" s="65">
        <f t="shared" si="63"/>
        <v>0</v>
      </c>
      <c r="J330" s="83"/>
      <c r="K330" s="65">
        <f t="shared" si="64"/>
        <v>0</v>
      </c>
      <c r="L330" s="83"/>
      <c r="M330" s="65">
        <f t="shared" si="65"/>
        <v>0</v>
      </c>
      <c r="N330" s="66"/>
      <c r="O330" s="67">
        <f>M330+(M330*'Valeurs de point'!$E$5)</f>
        <v>0</v>
      </c>
    </row>
    <row r="331" spans="1:15" outlineLevel="2">
      <c r="A331" s="2" t="s">
        <v>1859</v>
      </c>
      <c r="B331" s="61" t="s">
        <v>1860</v>
      </c>
      <c r="C331" s="61" t="s">
        <v>844</v>
      </c>
      <c r="D331" s="62" t="s">
        <v>845</v>
      </c>
      <c r="E331" s="63">
        <v>0</v>
      </c>
      <c r="F331" s="64">
        <v>1</v>
      </c>
      <c r="G331" s="64">
        <v>17.5</v>
      </c>
      <c r="H331" s="64">
        <v>104.19</v>
      </c>
      <c r="I331" s="65">
        <f t="shared" si="63"/>
        <v>0</v>
      </c>
      <c r="J331" s="83"/>
      <c r="K331" s="65">
        <f t="shared" si="64"/>
        <v>0</v>
      </c>
      <c r="L331" s="83"/>
      <c r="M331" s="65">
        <f t="shared" si="65"/>
        <v>0</v>
      </c>
      <c r="N331" s="66"/>
      <c r="O331" s="67">
        <f>M331+(M331*'Valeurs de point'!$E$5)</f>
        <v>0</v>
      </c>
    </row>
    <row r="332" spans="1:15" outlineLevel="2">
      <c r="A332" s="2" t="s">
        <v>1859</v>
      </c>
      <c r="B332" s="61" t="s">
        <v>1860</v>
      </c>
      <c r="C332" s="61" t="s">
        <v>113</v>
      </c>
      <c r="D332" s="62" t="s">
        <v>114</v>
      </c>
      <c r="E332" s="63">
        <v>0</v>
      </c>
      <c r="F332" s="64">
        <v>1</v>
      </c>
      <c r="G332" s="64">
        <v>39.03</v>
      </c>
      <c r="H332" s="64">
        <v>145.86000000000001</v>
      </c>
      <c r="I332" s="65">
        <f t="shared" si="63"/>
        <v>0</v>
      </c>
      <c r="J332" s="83"/>
      <c r="K332" s="65">
        <f t="shared" si="64"/>
        <v>0</v>
      </c>
      <c r="L332" s="83"/>
      <c r="M332" s="65">
        <f t="shared" si="65"/>
        <v>0</v>
      </c>
      <c r="N332" s="66"/>
      <c r="O332" s="67">
        <f>M332+(M332*'Valeurs de point'!$E$5)</f>
        <v>0</v>
      </c>
    </row>
    <row r="333" spans="1:15" outlineLevel="2">
      <c r="A333" s="2" t="s">
        <v>1859</v>
      </c>
      <c r="B333" s="61" t="s">
        <v>1860</v>
      </c>
      <c r="C333" s="61" t="s">
        <v>1131</v>
      </c>
      <c r="D333" s="62" t="s">
        <v>462</v>
      </c>
      <c r="E333" s="63">
        <v>0</v>
      </c>
      <c r="F333" s="64">
        <v>1</v>
      </c>
      <c r="G333" s="64">
        <v>25</v>
      </c>
      <c r="H333" s="64">
        <v>166.7</v>
      </c>
      <c r="I333" s="65">
        <f t="shared" si="63"/>
        <v>0</v>
      </c>
      <c r="J333" s="83"/>
      <c r="K333" s="65">
        <f t="shared" si="64"/>
        <v>0</v>
      </c>
      <c r="L333" s="83"/>
      <c r="M333" s="65">
        <f t="shared" si="65"/>
        <v>0</v>
      </c>
      <c r="N333" s="66"/>
      <c r="O333" s="67">
        <f>M333+(M333*'Valeurs de point'!$E$5)</f>
        <v>0</v>
      </c>
    </row>
    <row r="334" spans="1:15" outlineLevel="2">
      <c r="A334" s="2" t="s">
        <v>1859</v>
      </c>
      <c r="B334" s="61" t="s">
        <v>1860</v>
      </c>
      <c r="C334" s="61" t="s">
        <v>11</v>
      </c>
      <c r="D334" s="62" t="s">
        <v>12</v>
      </c>
      <c r="E334" s="63">
        <v>0</v>
      </c>
      <c r="F334" s="64">
        <v>1</v>
      </c>
      <c r="G334" s="64">
        <v>10</v>
      </c>
      <c r="H334" s="64">
        <v>83.35</v>
      </c>
      <c r="I334" s="65">
        <f t="shared" si="63"/>
        <v>0</v>
      </c>
      <c r="J334" s="83"/>
      <c r="K334" s="65">
        <f t="shared" si="64"/>
        <v>0</v>
      </c>
      <c r="L334" s="83"/>
      <c r="M334" s="65">
        <f t="shared" si="65"/>
        <v>0</v>
      </c>
      <c r="N334" s="66"/>
      <c r="O334" s="67">
        <f>M334+(M334*'Valeurs de point'!$E$5)</f>
        <v>0</v>
      </c>
    </row>
    <row r="335" spans="1:15" outlineLevel="2">
      <c r="A335" s="2" t="s">
        <v>1859</v>
      </c>
      <c r="B335" s="61" t="s">
        <v>1860</v>
      </c>
      <c r="C335" s="61" t="s">
        <v>1141</v>
      </c>
      <c r="D335" s="62" t="s">
        <v>1142</v>
      </c>
      <c r="E335" s="63">
        <v>0</v>
      </c>
      <c r="F335" s="64">
        <v>1</v>
      </c>
      <c r="G335" s="64">
        <v>0</v>
      </c>
      <c r="H335" s="64">
        <v>11.26</v>
      </c>
      <c r="I335" s="65">
        <f t="shared" si="63"/>
        <v>0</v>
      </c>
      <c r="J335" s="83"/>
      <c r="K335" s="65">
        <f t="shared" si="64"/>
        <v>0</v>
      </c>
      <c r="L335" s="83"/>
      <c r="M335" s="65">
        <f t="shared" si="65"/>
        <v>0</v>
      </c>
      <c r="N335" s="66"/>
      <c r="O335" s="67">
        <f>M335+(M335*'Valeurs de point'!$E$5)</f>
        <v>0</v>
      </c>
    </row>
    <row r="336" spans="1:15" ht="11.25" outlineLevel="2" thickBot="1">
      <c r="A336" s="2" t="s">
        <v>1859</v>
      </c>
      <c r="B336" s="61" t="s">
        <v>1860</v>
      </c>
      <c r="C336" s="61" t="s">
        <v>1143</v>
      </c>
      <c r="D336" s="62" t="s">
        <v>1144</v>
      </c>
      <c r="E336" s="63">
        <v>0</v>
      </c>
      <c r="F336" s="64">
        <v>1</v>
      </c>
      <c r="G336" s="64">
        <v>0</v>
      </c>
      <c r="H336" s="64">
        <v>62.51</v>
      </c>
      <c r="I336" s="65">
        <f t="shared" si="63"/>
        <v>0</v>
      </c>
      <c r="J336" s="83"/>
      <c r="K336" s="65">
        <f t="shared" si="64"/>
        <v>0</v>
      </c>
      <c r="L336" s="83"/>
      <c r="M336" s="65">
        <f t="shared" si="65"/>
        <v>0</v>
      </c>
      <c r="N336" s="66"/>
      <c r="O336" s="67">
        <f>M336+(M336*'Valeurs de point'!$E$5)</f>
        <v>0</v>
      </c>
    </row>
    <row r="337" spans="1:15" ht="11.25" outlineLevel="1" thickBot="1">
      <c r="A337" s="11"/>
      <c r="B337" s="68" t="s">
        <v>1861</v>
      </c>
      <c r="C337" s="69"/>
      <c r="D337" s="70"/>
      <c r="E337" s="71"/>
      <c r="F337" s="72"/>
      <c r="G337" s="72"/>
      <c r="H337" s="72"/>
      <c r="I337" s="73">
        <f>SUBTOTAL(9,I328:I336)</f>
        <v>0</v>
      </c>
      <c r="J337" s="84"/>
      <c r="K337" s="73">
        <f>SUBTOTAL(9,K328:K336)</f>
        <v>0</v>
      </c>
      <c r="L337" s="84"/>
      <c r="M337" s="73">
        <f>SUBTOTAL(9,M328:M336)</f>
        <v>0</v>
      </c>
      <c r="N337" s="74"/>
      <c r="O337" s="75">
        <f>SUBTOTAL(9,O328:O336)</f>
        <v>0</v>
      </c>
    </row>
    <row r="338" spans="1:15" outlineLevel="2">
      <c r="A338" s="2" t="s">
        <v>1862</v>
      </c>
      <c r="B338" s="61" t="s">
        <v>1863</v>
      </c>
      <c r="C338" s="61" t="s">
        <v>1138</v>
      </c>
      <c r="D338" s="62" t="s">
        <v>1139</v>
      </c>
      <c r="E338" s="63">
        <v>0</v>
      </c>
      <c r="F338" s="64">
        <v>1</v>
      </c>
      <c r="G338" s="64">
        <v>39.71</v>
      </c>
      <c r="H338" s="64">
        <v>22.51</v>
      </c>
      <c r="I338" s="65">
        <f t="shared" ref="I338:I347" si="66">E338*F338*(G338+H338)</f>
        <v>0</v>
      </c>
      <c r="J338" s="83"/>
      <c r="K338" s="65">
        <f t="shared" ref="K338:K347" si="67">I338*$K$3</f>
        <v>0</v>
      </c>
      <c r="L338" s="83"/>
      <c r="M338" s="65">
        <f t="shared" ref="M338:M347" si="68">I338*$M$3</f>
        <v>0</v>
      </c>
      <c r="N338" s="66"/>
      <c r="O338" s="67">
        <f>M338+(M338*'Valeurs de point'!$E$5)</f>
        <v>0</v>
      </c>
    </row>
    <row r="339" spans="1:15" outlineLevel="2">
      <c r="A339" s="2" t="s">
        <v>1862</v>
      </c>
      <c r="B339" s="61" t="s">
        <v>1863</v>
      </c>
      <c r="C339" s="61" t="s">
        <v>1148</v>
      </c>
      <c r="D339" s="62" t="s">
        <v>1149</v>
      </c>
      <c r="E339" s="63">
        <v>0</v>
      </c>
      <c r="F339" s="64">
        <v>1</v>
      </c>
      <c r="G339" s="64">
        <v>19.86</v>
      </c>
      <c r="H339" s="64">
        <v>20.260000000000002</v>
      </c>
      <c r="I339" s="65">
        <f t="shared" si="66"/>
        <v>0</v>
      </c>
      <c r="J339" s="83"/>
      <c r="K339" s="65">
        <f t="shared" si="67"/>
        <v>0</v>
      </c>
      <c r="L339" s="83"/>
      <c r="M339" s="65">
        <f t="shared" si="68"/>
        <v>0</v>
      </c>
      <c r="N339" s="66"/>
      <c r="O339" s="67">
        <f>M339+(M339*'Valeurs de point'!$E$5)</f>
        <v>0</v>
      </c>
    </row>
    <row r="340" spans="1:15" outlineLevel="2">
      <c r="A340" s="2" t="s">
        <v>1862</v>
      </c>
      <c r="B340" s="61" t="s">
        <v>1863</v>
      </c>
      <c r="C340" s="61" t="s">
        <v>1150</v>
      </c>
      <c r="D340" s="62" t="s">
        <v>1151</v>
      </c>
      <c r="E340" s="63">
        <v>0</v>
      </c>
      <c r="F340" s="64">
        <v>1</v>
      </c>
      <c r="G340" s="64">
        <v>0</v>
      </c>
      <c r="H340" s="64">
        <v>145.58000000000001</v>
      </c>
      <c r="I340" s="65">
        <f t="shared" si="66"/>
        <v>0</v>
      </c>
      <c r="J340" s="83"/>
      <c r="K340" s="65">
        <f t="shared" si="67"/>
        <v>0</v>
      </c>
      <c r="L340" s="83"/>
      <c r="M340" s="65">
        <f t="shared" si="68"/>
        <v>0</v>
      </c>
      <c r="N340" s="66"/>
      <c r="O340" s="67">
        <f>M340+(M340*'Valeurs de point'!$E$5)</f>
        <v>0</v>
      </c>
    </row>
    <row r="341" spans="1:15" outlineLevel="2">
      <c r="A341" s="2" t="s">
        <v>1862</v>
      </c>
      <c r="B341" s="61" t="s">
        <v>1863</v>
      </c>
      <c r="C341" s="61" t="s">
        <v>844</v>
      </c>
      <c r="D341" s="62" t="s">
        <v>845</v>
      </c>
      <c r="E341" s="63">
        <v>0</v>
      </c>
      <c r="F341" s="64">
        <v>1</v>
      </c>
      <c r="G341" s="64">
        <v>17.5</v>
      </c>
      <c r="H341" s="64">
        <v>104.19</v>
      </c>
      <c r="I341" s="65">
        <f t="shared" si="66"/>
        <v>0</v>
      </c>
      <c r="J341" s="83"/>
      <c r="K341" s="65">
        <f t="shared" si="67"/>
        <v>0</v>
      </c>
      <c r="L341" s="83"/>
      <c r="M341" s="65">
        <f t="shared" si="68"/>
        <v>0</v>
      </c>
      <c r="N341" s="66"/>
      <c r="O341" s="67">
        <f>M341+(M341*'Valeurs de point'!$E$5)</f>
        <v>0</v>
      </c>
    </row>
    <row r="342" spans="1:15" s="61" customFormat="1" outlineLevel="2">
      <c r="A342" s="61" t="s">
        <v>1862</v>
      </c>
      <c r="B342" s="61" t="s">
        <v>1863</v>
      </c>
      <c r="C342" s="61" t="s">
        <v>1457</v>
      </c>
      <c r="D342" s="61" t="s">
        <v>1458</v>
      </c>
      <c r="E342" s="63">
        <v>0</v>
      </c>
      <c r="F342" s="64">
        <v>0</v>
      </c>
      <c r="G342" s="64">
        <v>6.5</v>
      </c>
      <c r="H342" s="64">
        <v>54.18</v>
      </c>
      <c r="I342" s="65">
        <f t="shared" si="66"/>
        <v>0</v>
      </c>
      <c r="J342" s="83"/>
      <c r="K342" s="65">
        <f t="shared" si="67"/>
        <v>0</v>
      </c>
      <c r="L342" s="83"/>
      <c r="M342" s="65">
        <f t="shared" si="68"/>
        <v>0</v>
      </c>
      <c r="N342" s="66"/>
      <c r="O342" s="67">
        <f>M342+(M342*'Valeurs de point'!$E$5)</f>
        <v>0</v>
      </c>
    </row>
    <row r="343" spans="1:15" ht="21" outlineLevel="2">
      <c r="A343" s="2" t="s">
        <v>1862</v>
      </c>
      <c r="B343" s="61" t="s">
        <v>1863</v>
      </c>
      <c r="C343" s="61" t="s">
        <v>118</v>
      </c>
      <c r="D343" s="62" t="s">
        <v>119</v>
      </c>
      <c r="E343" s="63">
        <v>0</v>
      </c>
      <c r="F343" s="64">
        <v>1</v>
      </c>
      <c r="G343" s="64">
        <v>90.64</v>
      </c>
      <c r="H343" s="64">
        <v>104.19</v>
      </c>
      <c r="I343" s="65">
        <f t="shared" si="66"/>
        <v>0</v>
      </c>
      <c r="J343" s="83"/>
      <c r="K343" s="65">
        <f t="shared" si="67"/>
        <v>0</v>
      </c>
      <c r="L343" s="83"/>
      <c r="M343" s="65">
        <f t="shared" si="68"/>
        <v>0</v>
      </c>
      <c r="N343" s="66"/>
      <c r="O343" s="67">
        <f>M343+(M343*'Valeurs de point'!$E$5)</f>
        <v>0</v>
      </c>
    </row>
    <row r="344" spans="1:15" outlineLevel="2">
      <c r="A344" s="2" t="s">
        <v>1862</v>
      </c>
      <c r="B344" s="61" t="s">
        <v>1863</v>
      </c>
      <c r="C344" s="61" t="s">
        <v>1131</v>
      </c>
      <c r="D344" s="62" t="s">
        <v>462</v>
      </c>
      <c r="E344" s="63">
        <v>0</v>
      </c>
      <c r="F344" s="64">
        <v>1</v>
      </c>
      <c r="G344" s="64">
        <v>25</v>
      </c>
      <c r="H344" s="64">
        <v>166.7</v>
      </c>
      <c r="I344" s="65">
        <f t="shared" si="66"/>
        <v>0</v>
      </c>
      <c r="J344" s="83"/>
      <c r="K344" s="65">
        <f t="shared" si="67"/>
        <v>0</v>
      </c>
      <c r="L344" s="83"/>
      <c r="M344" s="65">
        <f t="shared" si="68"/>
        <v>0</v>
      </c>
      <c r="N344" s="66"/>
      <c r="O344" s="67">
        <f>M344+(M344*'Valeurs de point'!$E$5)</f>
        <v>0</v>
      </c>
    </row>
    <row r="345" spans="1:15" outlineLevel="2">
      <c r="A345" s="2" t="s">
        <v>1862</v>
      </c>
      <c r="B345" s="61" t="s">
        <v>1863</v>
      </c>
      <c r="C345" s="61" t="s">
        <v>11</v>
      </c>
      <c r="D345" s="62" t="s">
        <v>12</v>
      </c>
      <c r="E345" s="63">
        <v>0</v>
      </c>
      <c r="F345" s="64">
        <v>1</v>
      </c>
      <c r="G345" s="64">
        <v>10</v>
      </c>
      <c r="H345" s="64">
        <v>83.35</v>
      </c>
      <c r="I345" s="65">
        <f t="shared" si="66"/>
        <v>0</v>
      </c>
      <c r="J345" s="83"/>
      <c r="K345" s="65">
        <f t="shared" si="67"/>
        <v>0</v>
      </c>
      <c r="L345" s="83"/>
      <c r="M345" s="65">
        <f t="shared" si="68"/>
        <v>0</v>
      </c>
      <c r="N345" s="66"/>
      <c r="O345" s="67">
        <f>M345+(M345*'Valeurs de point'!$E$5)</f>
        <v>0</v>
      </c>
    </row>
    <row r="346" spans="1:15" outlineLevel="2">
      <c r="A346" s="2" t="s">
        <v>1862</v>
      </c>
      <c r="B346" s="61" t="s">
        <v>1863</v>
      </c>
      <c r="C346" s="61" t="s">
        <v>1141</v>
      </c>
      <c r="D346" s="62" t="s">
        <v>1142</v>
      </c>
      <c r="E346" s="63">
        <v>0</v>
      </c>
      <c r="F346" s="64">
        <v>1</v>
      </c>
      <c r="G346" s="64">
        <v>0</v>
      </c>
      <c r="H346" s="64">
        <v>11.26</v>
      </c>
      <c r="I346" s="65">
        <f t="shared" si="66"/>
        <v>0</v>
      </c>
      <c r="J346" s="83"/>
      <c r="K346" s="65">
        <f t="shared" si="67"/>
        <v>0</v>
      </c>
      <c r="L346" s="83"/>
      <c r="M346" s="65">
        <f t="shared" si="68"/>
        <v>0</v>
      </c>
      <c r="N346" s="66"/>
      <c r="O346" s="67">
        <f>M346+(M346*'Valeurs de point'!$E$5)</f>
        <v>0</v>
      </c>
    </row>
    <row r="347" spans="1:15" ht="11.25" outlineLevel="2" thickBot="1">
      <c r="A347" s="2" t="s">
        <v>1862</v>
      </c>
      <c r="B347" s="61" t="s">
        <v>1863</v>
      </c>
      <c r="C347" s="61" t="s">
        <v>1143</v>
      </c>
      <c r="D347" s="62" t="s">
        <v>1144</v>
      </c>
      <c r="E347" s="63">
        <v>0</v>
      </c>
      <c r="F347" s="64">
        <v>1</v>
      </c>
      <c r="G347" s="64">
        <v>0</v>
      </c>
      <c r="H347" s="64">
        <v>62.51</v>
      </c>
      <c r="I347" s="65">
        <f t="shared" si="66"/>
        <v>0</v>
      </c>
      <c r="J347" s="83"/>
      <c r="K347" s="65">
        <f t="shared" si="67"/>
        <v>0</v>
      </c>
      <c r="L347" s="83"/>
      <c r="M347" s="65">
        <f t="shared" si="68"/>
        <v>0</v>
      </c>
      <c r="N347" s="66"/>
      <c r="O347" s="67">
        <f>M347+(M347*'Valeurs de point'!$E$5)</f>
        <v>0</v>
      </c>
    </row>
    <row r="348" spans="1:15" ht="11.25" outlineLevel="1" thickBot="1">
      <c r="A348" s="11"/>
      <c r="B348" s="68" t="s">
        <v>1864</v>
      </c>
      <c r="C348" s="69"/>
      <c r="D348" s="70"/>
      <c r="E348" s="71"/>
      <c r="F348" s="72"/>
      <c r="G348" s="72"/>
      <c r="H348" s="72"/>
      <c r="I348" s="73">
        <f>SUBTOTAL(9,I338:I347)</f>
        <v>0</v>
      </c>
      <c r="J348" s="84"/>
      <c r="K348" s="73">
        <f>SUBTOTAL(9,K338:K347)</f>
        <v>0</v>
      </c>
      <c r="L348" s="84"/>
      <c r="M348" s="73">
        <f>SUBTOTAL(9,M338:M347)</f>
        <v>0</v>
      </c>
      <c r="N348" s="74"/>
      <c r="O348" s="75">
        <f>SUBTOTAL(9,O338:O347)</f>
        <v>0</v>
      </c>
    </row>
    <row r="349" spans="1:15" outlineLevel="2">
      <c r="A349" s="2" t="s">
        <v>1865</v>
      </c>
      <c r="B349" s="61" t="s">
        <v>1866</v>
      </c>
      <c r="C349" s="61" t="s">
        <v>1138</v>
      </c>
      <c r="D349" s="62" t="s">
        <v>1139</v>
      </c>
      <c r="E349" s="63">
        <v>0</v>
      </c>
      <c r="F349" s="64">
        <v>1</v>
      </c>
      <c r="G349" s="64">
        <v>39.71</v>
      </c>
      <c r="H349" s="64">
        <v>22.51</v>
      </c>
      <c r="I349" s="65">
        <f t="shared" ref="I349:I359" si="69">E349*F349*(G349+H349)</f>
        <v>0</v>
      </c>
      <c r="J349" s="83"/>
      <c r="K349" s="65">
        <f t="shared" ref="K349:K359" si="70">I349*$K$3</f>
        <v>0</v>
      </c>
      <c r="L349" s="83"/>
      <c r="M349" s="65">
        <f t="shared" ref="M349:M359" si="71">I349*$M$3</f>
        <v>0</v>
      </c>
      <c r="N349" s="66"/>
      <c r="O349" s="67">
        <f>M349+(M349*0.1)</f>
        <v>0</v>
      </c>
    </row>
    <row r="350" spans="1:15" outlineLevel="2">
      <c r="A350" s="2" t="s">
        <v>1865</v>
      </c>
      <c r="B350" s="61" t="s">
        <v>1866</v>
      </c>
      <c r="C350" s="61" t="s">
        <v>1148</v>
      </c>
      <c r="D350" s="62" t="s">
        <v>1149</v>
      </c>
      <c r="E350" s="63">
        <v>0</v>
      </c>
      <c r="F350" s="64">
        <v>1</v>
      </c>
      <c r="G350" s="64">
        <v>19.86</v>
      </c>
      <c r="H350" s="64">
        <v>20.260000000000002</v>
      </c>
      <c r="I350" s="65">
        <f t="shared" si="69"/>
        <v>0</v>
      </c>
      <c r="J350" s="83"/>
      <c r="K350" s="65">
        <f t="shared" si="70"/>
        <v>0</v>
      </c>
      <c r="L350" s="83"/>
      <c r="M350" s="65">
        <f t="shared" si="71"/>
        <v>0</v>
      </c>
      <c r="N350" s="66"/>
      <c r="O350" s="67">
        <f>M350+(M350*'Valeurs de point'!$E$5)</f>
        <v>0</v>
      </c>
    </row>
    <row r="351" spans="1:15" outlineLevel="2">
      <c r="A351" s="2" t="s">
        <v>1865</v>
      </c>
      <c r="B351" s="61" t="s">
        <v>1866</v>
      </c>
      <c r="C351" s="61" t="s">
        <v>1150</v>
      </c>
      <c r="D351" s="62" t="s">
        <v>1151</v>
      </c>
      <c r="E351" s="63">
        <v>0</v>
      </c>
      <c r="F351" s="64">
        <v>1</v>
      </c>
      <c r="G351" s="64">
        <v>0</v>
      </c>
      <c r="H351" s="64">
        <v>145.58000000000001</v>
      </c>
      <c r="I351" s="65">
        <f t="shared" si="69"/>
        <v>0</v>
      </c>
      <c r="J351" s="83"/>
      <c r="K351" s="65">
        <f t="shared" si="70"/>
        <v>0</v>
      </c>
      <c r="L351" s="83"/>
      <c r="M351" s="65">
        <f t="shared" si="71"/>
        <v>0</v>
      </c>
      <c r="N351" s="66"/>
      <c r="O351" s="67">
        <f>M351+(M351*'Valeurs de point'!$E$5)</f>
        <v>0</v>
      </c>
    </row>
    <row r="352" spans="1:15" outlineLevel="2">
      <c r="A352" s="2" t="s">
        <v>1865</v>
      </c>
      <c r="B352" s="61" t="s">
        <v>1866</v>
      </c>
      <c r="C352" s="61" t="s">
        <v>844</v>
      </c>
      <c r="D352" s="62" t="s">
        <v>845</v>
      </c>
      <c r="E352" s="63">
        <v>0</v>
      </c>
      <c r="F352" s="64">
        <v>1</v>
      </c>
      <c r="G352" s="64">
        <v>17.5</v>
      </c>
      <c r="H352" s="64">
        <v>104.19</v>
      </c>
      <c r="I352" s="65">
        <f t="shared" si="69"/>
        <v>0</v>
      </c>
      <c r="J352" s="83"/>
      <c r="K352" s="65">
        <f t="shared" si="70"/>
        <v>0</v>
      </c>
      <c r="L352" s="83"/>
      <c r="M352" s="65">
        <f t="shared" si="71"/>
        <v>0</v>
      </c>
      <c r="N352" s="66"/>
      <c r="O352" s="67">
        <f>M352+(M352*'Valeurs de point'!$E$5)</f>
        <v>0</v>
      </c>
    </row>
    <row r="353" spans="1:15" s="61" customFormat="1" outlineLevel="2">
      <c r="A353" s="61" t="s">
        <v>1862</v>
      </c>
      <c r="B353" s="61" t="s">
        <v>1866</v>
      </c>
      <c r="C353" s="61" t="s">
        <v>1457</v>
      </c>
      <c r="D353" s="61" t="s">
        <v>1458</v>
      </c>
      <c r="E353" s="63">
        <v>0</v>
      </c>
      <c r="F353" s="64">
        <v>1</v>
      </c>
      <c r="G353" s="64">
        <v>6.5</v>
      </c>
      <c r="H353" s="64">
        <v>54.18</v>
      </c>
      <c r="I353" s="65">
        <f t="shared" si="69"/>
        <v>0</v>
      </c>
      <c r="J353" s="83"/>
      <c r="K353" s="65">
        <f t="shared" si="70"/>
        <v>0</v>
      </c>
      <c r="L353" s="83"/>
      <c r="M353" s="65">
        <f t="shared" si="71"/>
        <v>0</v>
      </c>
      <c r="N353" s="66"/>
      <c r="O353" s="67">
        <f>M353+(M353*'Valeurs de point'!$E$5)</f>
        <v>0</v>
      </c>
    </row>
    <row r="354" spans="1:15" ht="21" outlineLevel="2">
      <c r="A354" s="2" t="s">
        <v>1865</v>
      </c>
      <c r="B354" s="61" t="s">
        <v>1866</v>
      </c>
      <c r="C354" s="61" t="s">
        <v>118</v>
      </c>
      <c r="D354" s="62" t="s">
        <v>119</v>
      </c>
      <c r="E354" s="63">
        <v>0</v>
      </c>
      <c r="F354" s="64">
        <v>1</v>
      </c>
      <c r="G354" s="64">
        <v>90.64</v>
      </c>
      <c r="H354" s="64">
        <v>104.19</v>
      </c>
      <c r="I354" s="65">
        <f t="shared" si="69"/>
        <v>0</v>
      </c>
      <c r="J354" s="83"/>
      <c r="K354" s="65">
        <f t="shared" si="70"/>
        <v>0</v>
      </c>
      <c r="L354" s="83"/>
      <c r="M354" s="65">
        <f t="shared" si="71"/>
        <v>0</v>
      </c>
      <c r="N354" s="66"/>
      <c r="O354" s="67">
        <f>M354+(M354*'Valeurs de point'!$E$5)</f>
        <v>0</v>
      </c>
    </row>
    <row r="355" spans="1:15" outlineLevel="2">
      <c r="A355" s="2" t="s">
        <v>1865</v>
      </c>
      <c r="B355" s="61" t="s">
        <v>1866</v>
      </c>
      <c r="C355" s="61" t="s">
        <v>113</v>
      </c>
      <c r="D355" s="62" t="s">
        <v>114</v>
      </c>
      <c r="E355" s="63">
        <v>0</v>
      </c>
      <c r="F355" s="64">
        <v>1</v>
      </c>
      <c r="G355" s="64">
        <v>39.03</v>
      </c>
      <c r="H355" s="64">
        <v>145.86000000000001</v>
      </c>
      <c r="I355" s="65">
        <f t="shared" si="69"/>
        <v>0</v>
      </c>
      <c r="J355" s="83"/>
      <c r="K355" s="65">
        <f t="shared" si="70"/>
        <v>0</v>
      </c>
      <c r="L355" s="83"/>
      <c r="M355" s="65">
        <f t="shared" si="71"/>
        <v>0</v>
      </c>
      <c r="N355" s="66"/>
      <c r="O355" s="67">
        <f>M355+(M355*'Valeurs de point'!$E$5)</f>
        <v>0</v>
      </c>
    </row>
    <row r="356" spans="1:15" outlineLevel="2">
      <c r="A356" s="2" t="s">
        <v>1865</v>
      </c>
      <c r="B356" s="61" t="s">
        <v>1866</v>
      </c>
      <c r="C356" s="61" t="s">
        <v>1131</v>
      </c>
      <c r="D356" s="62" t="s">
        <v>462</v>
      </c>
      <c r="E356" s="63">
        <v>0</v>
      </c>
      <c r="F356" s="64">
        <v>1</v>
      </c>
      <c r="G356" s="64">
        <v>25</v>
      </c>
      <c r="H356" s="64">
        <v>166.7</v>
      </c>
      <c r="I356" s="65">
        <f t="shared" si="69"/>
        <v>0</v>
      </c>
      <c r="J356" s="83"/>
      <c r="K356" s="65">
        <f t="shared" si="70"/>
        <v>0</v>
      </c>
      <c r="L356" s="83"/>
      <c r="M356" s="65">
        <f t="shared" si="71"/>
        <v>0</v>
      </c>
      <c r="N356" s="66"/>
      <c r="O356" s="67">
        <f>M356+(M356*'Valeurs de point'!$E$5)</f>
        <v>0</v>
      </c>
    </row>
    <row r="357" spans="1:15" outlineLevel="2">
      <c r="A357" s="2" t="s">
        <v>1865</v>
      </c>
      <c r="B357" s="61" t="s">
        <v>1866</v>
      </c>
      <c r="C357" s="61" t="s">
        <v>11</v>
      </c>
      <c r="D357" s="62" t="s">
        <v>12</v>
      </c>
      <c r="E357" s="63">
        <v>0</v>
      </c>
      <c r="F357" s="64">
        <v>1</v>
      </c>
      <c r="G357" s="64">
        <v>10</v>
      </c>
      <c r="H357" s="64">
        <v>83.35</v>
      </c>
      <c r="I357" s="65">
        <f t="shared" si="69"/>
        <v>0</v>
      </c>
      <c r="J357" s="83"/>
      <c r="K357" s="65">
        <f t="shared" si="70"/>
        <v>0</v>
      </c>
      <c r="L357" s="83"/>
      <c r="M357" s="65">
        <f t="shared" si="71"/>
        <v>0</v>
      </c>
      <c r="N357" s="66"/>
      <c r="O357" s="67">
        <f>M357+(M357*'Valeurs de point'!$E$5)</f>
        <v>0</v>
      </c>
    </row>
    <row r="358" spans="1:15" outlineLevel="2">
      <c r="A358" s="2" t="s">
        <v>1865</v>
      </c>
      <c r="B358" s="61" t="s">
        <v>1866</v>
      </c>
      <c r="C358" s="61" t="s">
        <v>1141</v>
      </c>
      <c r="D358" s="62" t="s">
        <v>1142</v>
      </c>
      <c r="E358" s="63">
        <v>0</v>
      </c>
      <c r="F358" s="64">
        <v>1</v>
      </c>
      <c r="G358" s="64">
        <v>0</v>
      </c>
      <c r="H358" s="64">
        <v>11.26</v>
      </c>
      <c r="I358" s="65">
        <f t="shared" si="69"/>
        <v>0</v>
      </c>
      <c r="J358" s="83"/>
      <c r="K358" s="65">
        <f t="shared" si="70"/>
        <v>0</v>
      </c>
      <c r="L358" s="83"/>
      <c r="M358" s="65">
        <f t="shared" si="71"/>
        <v>0</v>
      </c>
      <c r="N358" s="66"/>
      <c r="O358" s="67">
        <f>M358+(M358*'Valeurs de point'!$E$5)</f>
        <v>0</v>
      </c>
    </row>
    <row r="359" spans="1:15" ht="11.25" outlineLevel="2" thickBot="1">
      <c r="A359" s="2" t="s">
        <v>1865</v>
      </c>
      <c r="B359" s="61" t="s">
        <v>1866</v>
      </c>
      <c r="C359" s="61" t="s">
        <v>1143</v>
      </c>
      <c r="D359" s="62" t="s">
        <v>1144</v>
      </c>
      <c r="E359" s="63">
        <v>0</v>
      </c>
      <c r="F359" s="64">
        <v>1</v>
      </c>
      <c r="G359" s="64">
        <v>0</v>
      </c>
      <c r="H359" s="64">
        <v>62.51</v>
      </c>
      <c r="I359" s="65">
        <f t="shared" si="69"/>
        <v>0</v>
      </c>
      <c r="J359" s="83"/>
      <c r="K359" s="65">
        <f t="shared" si="70"/>
        <v>0</v>
      </c>
      <c r="L359" s="83"/>
      <c r="M359" s="65">
        <f t="shared" si="71"/>
        <v>0</v>
      </c>
      <c r="N359" s="66"/>
      <c r="O359" s="67">
        <f>M359+(M359*'Valeurs de point'!$E$5)</f>
        <v>0</v>
      </c>
    </row>
    <row r="360" spans="1:15" ht="11.25" outlineLevel="1" thickBot="1">
      <c r="A360" s="11"/>
      <c r="B360" s="68" t="s">
        <v>87</v>
      </c>
      <c r="C360" s="69"/>
      <c r="D360" s="70"/>
      <c r="E360" s="71"/>
      <c r="F360" s="72"/>
      <c r="G360" s="72"/>
      <c r="H360" s="72"/>
      <c r="I360" s="73">
        <f>SUBTOTAL(9,I349:I359)</f>
        <v>0</v>
      </c>
      <c r="J360" s="84"/>
      <c r="K360" s="73">
        <f>SUBTOTAL(9,K349:K359)</f>
        <v>0</v>
      </c>
      <c r="L360" s="84"/>
      <c r="M360" s="73">
        <f>SUBTOTAL(9,M349:M359)</f>
        <v>0</v>
      </c>
      <c r="N360" s="74"/>
      <c r="O360" s="75">
        <f>SUBTOTAL(9,O349:O359)</f>
        <v>0</v>
      </c>
    </row>
    <row r="361" spans="1:15" outlineLevel="2">
      <c r="A361" s="2" t="s">
        <v>88</v>
      </c>
      <c r="B361" s="61" t="s">
        <v>89</v>
      </c>
      <c r="C361" s="61" t="s">
        <v>1138</v>
      </c>
      <c r="D361" s="62" t="s">
        <v>1139</v>
      </c>
      <c r="E361" s="63">
        <v>0</v>
      </c>
      <c r="F361" s="64">
        <v>1</v>
      </c>
      <c r="G361" s="64">
        <v>39.71</v>
      </c>
      <c r="H361" s="64">
        <v>22.51</v>
      </c>
      <c r="I361" s="65">
        <f>E361*F361*(G361+H361)</f>
        <v>0</v>
      </c>
      <c r="J361" s="83"/>
      <c r="K361" s="65">
        <f>I361*$K$3</f>
        <v>0</v>
      </c>
      <c r="L361" s="83"/>
      <c r="M361" s="65">
        <f>I361*$M$3</f>
        <v>0</v>
      </c>
      <c r="N361" s="66"/>
      <c r="O361" s="67">
        <f>M361+(M361*'Valeurs de point'!$E$5)</f>
        <v>0</v>
      </c>
    </row>
    <row r="362" spans="1:15" outlineLevel="2">
      <c r="A362" s="2" t="s">
        <v>88</v>
      </c>
      <c r="B362" s="61" t="s">
        <v>89</v>
      </c>
      <c r="C362" s="61" t="s">
        <v>1148</v>
      </c>
      <c r="D362" s="62" t="s">
        <v>1149</v>
      </c>
      <c r="E362" s="63">
        <v>0</v>
      </c>
      <c r="F362" s="64">
        <v>1</v>
      </c>
      <c r="G362" s="64">
        <v>19.86</v>
      </c>
      <c r="H362" s="64">
        <v>20.260000000000002</v>
      </c>
      <c r="I362" s="65">
        <f>E362*F362*(G362+H362)</f>
        <v>0</v>
      </c>
      <c r="J362" s="83"/>
      <c r="K362" s="65">
        <f>I362*$K$3</f>
        <v>0</v>
      </c>
      <c r="L362" s="83"/>
      <c r="M362" s="65">
        <f>I362*$M$3</f>
        <v>0</v>
      </c>
      <c r="N362" s="66"/>
      <c r="O362" s="67">
        <f>M362+(M362*'Valeurs de point'!$E$5)</f>
        <v>0</v>
      </c>
    </row>
    <row r="363" spans="1:15" outlineLevel="2">
      <c r="A363" s="2" t="s">
        <v>88</v>
      </c>
      <c r="B363" s="61" t="s">
        <v>89</v>
      </c>
      <c r="C363" s="61" t="s">
        <v>1150</v>
      </c>
      <c r="D363" s="62" t="s">
        <v>1151</v>
      </c>
      <c r="E363" s="63">
        <v>0</v>
      </c>
      <c r="F363" s="64">
        <v>1</v>
      </c>
      <c r="G363" s="64">
        <v>0</v>
      </c>
      <c r="H363" s="64">
        <v>145.58000000000001</v>
      </c>
      <c r="I363" s="65">
        <f>E363*F363*(G363+H363)</f>
        <v>0</v>
      </c>
      <c r="J363" s="83"/>
      <c r="K363" s="65">
        <f>I363*$K$3</f>
        <v>0</v>
      </c>
      <c r="L363" s="83"/>
      <c r="M363" s="65">
        <f>I363*$M$3</f>
        <v>0</v>
      </c>
      <c r="N363" s="66"/>
      <c r="O363" s="67">
        <f>M363+(M363*'Valeurs de point'!$E$5)</f>
        <v>0</v>
      </c>
    </row>
    <row r="364" spans="1:15" ht="11.25" outlineLevel="2" thickBot="1">
      <c r="A364" s="2" t="s">
        <v>88</v>
      </c>
      <c r="B364" s="61" t="s">
        <v>89</v>
      </c>
      <c r="C364" s="61" t="s">
        <v>1141</v>
      </c>
      <c r="D364" s="62" t="s">
        <v>1142</v>
      </c>
      <c r="E364" s="63">
        <v>0</v>
      </c>
      <c r="F364" s="64">
        <v>1</v>
      </c>
      <c r="G364" s="64">
        <v>0</v>
      </c>
      <c r="H364" s="64">
        <v>11.26</v>
      </c>
      <c r="I364" s="65">
        <f>E364*F364*(G364+H364)</f>
        <v>0</v>
      </c>
      <c r="J364" s="83"/>
      <c r="K364" s="65">
        <f>I364*$K$3</f>
        <v>0</v>
      </c>
      <c r="L364" s="83"/>
      <c r="M364" s="65">
        <f>I364*$M$3</f>
        <v>0</v>
      </c>
      <c r="N364" s="66"/>
      <c r="O364" s="67">
        <f>M364+(M364*'Valeurs de point'!$E$5)</f>
        <v>0</v>
      </c>
    </row>
    <row r="365" spans="1:15" ht="11.25" outlineLevel="1" thickBot="1">
      <c r="A365" s="11"/>
      <c r="B365" s="68" t="s">
        <v>90</v>
      </c>
      <c r="C365" s="69"/>
      <c r="D365" s="70"/>
      <c r="E365" s="71"/>
      <c r="F365" s="72"/>
      <c r="G365" s="72"/>
      <c r="H365" s="72"/>
      <c r="I365" s="73">
        <f>SUBTOTAL(9,I361:I364)</f>
        <v>0</v>
      </c>
      <c r="J365" s="84"/>
      <c r="K365" s="73">
        <f>SUBTOTAL(9,K361:K364)</f>
        <v>0</v>
      </c>
      <c r="L365" s="84"/>
      <c r="M365" s="73">
        <f>SUBTOTAL(9,M361:M364)</f>
        <v>0</v>
      </c>
      <c r="N365" s="74"/>
      <c r="O365" s="75">
        <f>SUBTOTAL(9,O361:O364)</f>
        <v>0</v>
      </c>
    </row>
    <row r="366" spans="1:15" outlineLevel="2">
      <c r="A366" s="2" t="s">
        <v>91</v>
      </c>
      <c r="B366" s="61" t="s">
        <v>92</v>
      </c>
      <c r="C366" s="61" t="s">
        <v>1138</v>
      </c>
      <c r="D366" s="62" t="s">
        <v>1139</v>
      </c>
      <c r="E366" s="63">
        <v>0</v>
      </c>
      <c r="F366" s="64">
        <v>1</v>
      </c>
      <c r="G366" s="64">
        <v>39.71</v>
      </c>
      <c r="H366" s="64">
        <v>22.51</v>
      </c>
      <c r="I366" s="65">
        <f>E366*F366*(G366+H366)</f>
        <v>0</v>
      </c>
      <c r="J366" s="83"/>
      <c r="K366" s="65">
        <f>I366*$K$3</f>
        <v>0</v>
      </c>
      <c r="L366" s="83"/>
      <c r="M366" s="65">
        <f>I366*$M$3</f>
        <v>0</v>
      </c>
      <c r="N366" s="66"/>
      <c r="O366" s="67">
        <f>M366+(M366*'Valeurs de point'!$E$5)</f>
        <v>0</v>
      </c>
    </row>
    <row r="367" spans="1:15" outlineLevel="2">
      <c r="A367" s="2" t="s">
        <v>91</v>
      </c>
      <c r="B367" s="61" t="s">
        <v>92</v>
      </c>
      <c r="C367" s="61" t="s">
        <v>1762</v>
      </c>
      <c r="D367" s="62" t="s">
        <v>1140</v>
      </c>
      <c r="E367" s="63">
        <v>0</v>
      </c>
      <c r="F367" s="64">
        <v>1</v>
      </c>
      <c r="G367" s="64">
        <v>2.5</v>
      </c>
      <c r="H367" s="64">
        <v>20.84</v>
      </c>
      <c r="I367" s="65">
        <f>E367*F367*(G367+H367)</f>
        <v>0</v>
      </c>
      <c r="J367" s="83"/>
      <c r="K367" s="65">
        <f>I367*$K$3</f>
        <v>0</v>
      </c>
      <c r="L367" s="83"/>
      <c r="M367" s="65">
        <f>I367*$M$3</f>
        <v>0</v>
      </c>
      <c r="N367" s="66"/>
      <c r="O367" s="67">
        <f>M367+(M367*'Valeurs de point'!$E$5)</f>
        <v>0</v>
      </c>
    </row>
    <row r="368" spans="1:15" outlineLevel="2">
      <c r="A368" s="2" t="s">
        <v>91</v>
      </c>
      <c r="B368" s="61" t="s">
        <v>92</v>
      </c>
      <c r="C368" s="61" t="s">
        <v>1141</v>
      </c>
      <c r="D368" s="62" t="s">
        <v>1142</v>
      </c>
      <c r="E368" s="63">
        <v>0</v>
      </c>
      <c r="F368" s="64">
        <v>1</v>
      </c>
      <c r="G368" s="64">
        <v>0</v>
      </c>
      <c r="H368" s="64">
        <v>11.26</v>
      </c>
      <c r="I368" s="65">
        <f>E368*F368*(G368+H368)</f>
        <v>0</v>
      </c>
      <c r="J368" s="83"/>
      <c r="K368" s="65">
        <f>I368*$K$3</f>
        <v>0</v>
      </c>
      <c r="L368" s="83"/>
      <c r="M368" s="65">
        <f>I368*$M$3</f>
        <v>0</v>
      </c>
      <c r="N368" s="66"/>
      <c r="O368" s="67">
        <f>M368+(M368*'Valeurs de point'!$E$5)</f>
        <v>0</v>
      </c>
    </row>
    <row r="369" spans="1:15" ht="11.25" outlineLevel="2" thickBot="1">
      <c r="A369" s="2" t="s">
        <v>91</v>
      </c>
      <c r="B369" s="61" t="s">
        <v>92</v>
      </c>
      <c r="C369" s="61" t="s">
        <v>1143</v>
      </c>
      <c r="D369" s="62" t="s">
        <v>1144</v>
      </c>
      <c r="E369" s="63">
        <v>0</v>
      </c>
      <c r="F369" s="64">
        <v>1</v>
      </c>
      <c r="G369" s="64">
        <v>0</v>
      </c>
      <c r="H369" s="64">
        <v>62.51</v>
      </c>
      <c r="I369" s="65">
        <f>E369*F369*(G369+H369)</f>
        <v>0</v>
      </c>
      <c r="J369" s="83"/>
      <c r="K369" s="65">
        <f>I369*$K$3</f>
        <v>0</v>
      </c>
      <c r="L369" s="83"/>
      <c r="M369" s="65">
        <f>I369*$M$3</f>
        <v>0</v>
      </c>
      <c r="N369" s="66"/>
      <c r="O369" s="67">
        <f>M369+(M369*'Valeurs de point'!$E$5)</f>
        <v>0</v>
      </c>
    </row>
    <row r="370" spans="1:15" ht="11.25" outlineLevel="1" thickBot="1">
      <c r="A370" s="11"/>
      <c r="B370" s="68" t="s">
        <v>93</v>
      </c>
      <c r="C370" s="69"/>
      <c r="D370" s="70"/>
      <c r="E370" s="71"/>
      <c r="F370" s="72"/>
      <c r="G370" s="72"/>
      <c r="H370" s="72"/>
      <c r="I370" s="73">
        <f>SUBTOTAL(9,I366:I369)</f>
        <v>0</v>
      </c>
      <c r="J370" s="84"/>
      <c r="K370" s="73">
        <f>SUBTOTAL(9,K366:K369)</f>
        <v>0</v>
      </c>
      <c r="L370" s="84"/>
      <c r="M370" s="73">
        <f>SUBTOTAL(9,M366:M369)</f>
        <v>0</v>
      </c>
      <c r="N370" s="74"/>
      <c r="O370" s="75">
        <f>SUBTOTAL(9,O366:O369)</f>
        <v>0</v>
      </c>
    </row>
    <row r="371" spans="1:15" outlineLevel="2">
      <c r="A371" s="2" t="s">
        <v>94</v>
      </c>
      <c r="B371" s="61" t="s">
        <v>95</v>
      </c>
      <c r="C371" s="61" t="s">
        <v>1138</v>
      </c>
      <c r="D371" s="62" t="s">
        <v>1139</v>
      </c>
      <c r="E371" s="63">
        <v>0</v>
      </c>
      <c r="F371" s="64">
        <v>1</v>
      </c>
      <c r="G371" s="64">
        <v>39.71</v>
      </c>
      <c r="H371" s="64">
        <v>22.51</v>
      </c>
      <c r="I371" s="65">
        <f t="shared" ref="I371:I377" si="72">E371*F371*(G371+H371)</f>
        <v>0</v>
      </c>
      <c r="J371" s="83"/>
      <c r="K371" s="65">
        <f t="shared" ref="K371:K377" si="73">I371*$K$3</f>
        <v>0</v>
      </c>
      <c r="L371" s="83"/>
      <c r="M371" s="65">
        <f t="shared" ref="M371:M377" si="74">I371*$M$3</f>
        <v>0</v>
      </c>
      <c r="N371" s="66"/>
      <c r="O371" s="67">
        <f>M371+(M371*'Valeurs de point'!$E$5)</f>
        <v>0</v>
      </c>
    </row>
    <row r="372" spans="1:15" outlineLevel="2">
      <c r="A372" s="2" t="s">
        <v>94</v>
      </c>
      <c r="B372" s="61" t="s">
        <v>95</v>
      </c>
      <c r="C372" s="61" t="s">
        <v>1148</v>
      </c>
      <c r="D372" s="62" t="s">
        <v>1149</v>
      </c>
      <c r="E372" s="63">
        <v>0</v>
      </c>
      <c r="F372" s="64">
        <v>1</v>
      </c>
      <c r="G372" s="64">
        <v>19.86</v>
      </c>
      <c r="H372" s="64">
        <v>20.260000000000002</v>
      </c>
      <c r="I372" s="65">
        <f t="shared" si="72"/>
        <v>0</v>
      </c>
      <c r="J372" s="83"/>
      <c r="K372" s="65">
        <f t="shared" si="73"/>
        <v>0</v>
      </c>
      <c r="L372" s="83"/>
      <c r="M372" s="65">
        <f t="shared" si="74"/>
        <v>0</v>
      </c>
      <c r="N372" s="66"/>
      <c r="O372" s="67">
        <f>M372+(M372*'Valeurs de point'!$E$5)</f>
        <v>0</v>
      </c>
    </row>
    <row r="373" spans="1:15" outlineLevel="2">
      <c r="A373" s="2" t="s">
        <v>94</v>
      </c>
      <c r="B373" s="61" t="s">
        <v>95</v>
      </c>
      <c r="C373" s="61" t="s">
        <v>2162</v>
      </c>
      <c r="D373" s="62" t="s">
        <v>458</v>
      </c>
      <c r="E373" s="63">
        <v>0</v>
      </c>
      <c r="F373" s="64">
        <v>1</v>
      </c>
      <c r="G373" s="64">
        <v>0</v>
      </c>
      <c r="H373" s="64">
        <v>15.21</v>
      </c>
      <c r="I373" s="65">
        <f t="shared" si="72"/>
        <v>0</v>
      </c>
      <c r="J373" s="83"/>
      <c r="K373" s="65">
        <f t="shared" si="73"/>
        <v>0</v>
      </c>
      <c r="L373" s="83"/>
      <c r="M373" s="65">
        <f t="shared" si="74"/>
        <v>0</v>
      </c>
      <c r="N373" s="66"/>
      <c r="O373" s="67">
        <f>M373+(M373*'Valeurs de point'!$E$5)</f>
        <v>0</v>
      </c>
    </row>
    <row r="374" spans="1:15" outlineLevel="2">
      <c r="A374" s="2" t="s">
        <v>94</v>
      </c>
      <c r="B374" s="61" t="s">
        <v>95</v>
      </c>
      <c r="C374" s="61" t="s">
        <v>1762</v>
      </c>
      <c r="D374" s="62" t="s">
        <v>1140</v>
      </c>
      <c r="E374" s="63">
        <v>0</v>
      </c>
      <c r="F374" s="64">
        <v>1</v>
      </c>
      <c r="G374" s="64">
        <v>2.5</v>
      </c>
      <c r="H374" s="64">
        <v>20.84</v>
      </c>
      <c r="I374" s="65">
        <f t="shared" si="72"/>
        <v>0</v>
      </c>
      <c r="J374" s="83"/>
      <c r="K374" s="65">
        <f t="shared" si="73"/>
        <v>0</v>
      </c>
      <c r="L374" s="83"/>
      <c r="M374" s="65">
        <f t="shared" si="74"/>
        <v>0</v>
      </c>
      <c r="N374" s="66"/>
      <c r="O374" s="67">
        <f>M374+(M374*'Valeurs de point'!$E$5)</f>
        <v>0</v>
      </c>
    </row>
    <row r="375" spans="1:15" outlineLevel="2">
      <c r="A375" s="2" t="s">
        <v>94</v>
      </c>
      <c r="B375" s="61" t="s">
        <v>95</v>
      </c>
      <c r="C375" s="61" t="s">
        <v>1686</v>
      </c>
      <c r="D375" s="62" t="s">
        <v>1687</v>
      </c>
      <c r="E375" s="63">
        <v>0</v>
      </c>
      <c r="F375" s="64">
        <v>1</v>
      </c>
      <c r="G375" s="64">
        <v>37.5</v>
      </c>
      <c r="H375" s="64">
        <v>62.51</v>
      </c>
      <c r="I375" s="65">
        <f t="shared" si="72"/>
        <v>0</v>
      </c>
      <c r="J375" s="83"/>
      <c r="K375" s="65">
        <f t="shared" si="73"/>
        <v>0</v>
      </c>
      <c r="L375" s="83"/>
      <c r="M375" s="65">
        <f t="shared" si="74"/>
        <v>0</v>
      </c>
      <c r="N375" s="66"/>
      <c r="O375" s="67">
        <f>M375+(M375*'Valeurs de point'!$E$5)</f>
        <v>0</v>
      </c>
    </row>
    <row r="376" spans="1:15" outlineLevel="2">
      <c r="A376" s="2" t="s">
        <v>94</v>
      </c>
      <c r="B376" s="61" t="s">
        <v>95</v>
      </c>
      <c r="C376" s="61" t="s">
        <v>1141</v>
      </c>
      <c r="D376" s="62" t="s">
        <v>1142</v>
      </c>
      <c r="E376" s="63">
        <v>0</v>
      </c>
      <c r="F376" s="64">
        <v>1</v>
      </c>
      <c r="G376" s="64">
        <v>0</v>
      </c>
      <c r="H376" s="64">
        <v>11.26</v>
      </c>
      <c r="I376" s="65">
        <f t="shared" si="72"/>
        <v>0</v>
      </c>
      <c r="J376" s="83"/>
      <c r="K376" s="65">
        <f t="shared" si="73"/>
        <v>0</v>
      </c>
      <c r="L376" s="83"/>
      <c r="M376" s="65">
        <f t="shared" si="74"/>
        <v>0</v>
      </c>
      <c r="N376" s="66"/>
      <c r="O376" s="67">
        <f>M376+(M376*'Valeurs de point'!$E$5)</f>
        <v>0</v>
      </c>
    </row>
    <row r="377" spans="1:15" ht="11.25" outlineLevel="2" thickBot="1">
      <c r="A377" s="2" t="s">
        <v>94</v>
      </c>
      <c r="B377" s="61" t="s">
        <v>95</v>
      </c>
      <c r="C377" s="61" t="s">
        <v>1143</v>
      </c>
      <c r="D377" s="62" t="s">
        <v>1144</v>
      </c>
      <c r="E377" s="63">
        <v>0</v>
      </c>
      <c r="F377" s="64">
        <v>1</v>
      </c>
      <c r="G377" s="64">
        <v>0</v>
      </c>
      <c r="H377" s="64">
        <v>62.51</v>
      </c>
      <c r="I377" s="65">
        <f t="shared" si="72"/>
        <v>0</v>
      </c>
      <c r="J377" s="83"/>
      <c r="K377" s="65">
        <f t="shared" si="73"/>
        <v>0</v>
      </c>
      <c r="L377" s="83"/>
      <c r="M377" s="65">
        <f t="shared" si="74"/>
        <v>0</v>
      </c>
      <c r="N377" s="66"/>
      <c r="O377" s="67">
        <f>M377+(M377*'Valeurs de point'!$E$5)</f>
        <v>0</v>
      </c>
    </row>
    <row r="378" spans="1:15" ht="11.25" outlineLevel="1" thickBot="1">
      <c r="A378" s="11"/>
      <c r="B378" s="68" t="s">
        <v>1499</v>
      </c>
      <c r="C378" s="69"/>
      <c r="D378" s="70"/>
      <c r="E378" s="71"/>
      <c r="F378" s="72"/>
      <c r="G378" s="72"/>
      <c r="H378" s="72"/>
      <c r="I378" s="73">
        <f>SUBTOTAL(9,I371:I377)</f>
        <v>0</v>
      </c>
      <c r="J378" s="84"/>
      <c r="K378" s="73">
        <f>SUBTOTAL(9,K371:K377)</f>
        <v>0</v>
      </c>
      <c r="L378" s="84"/>
      <c r="M378" s="73">
        <f>SUBTOTAL(9,M371:M377)</f>
        <v>0</v>
      </c>
      <c r="N378" s="74"/>
      <c r="O378" s="75">
        <f>SUBTOTAL(9,O371:O377)</f>
        <v>0</v>
      </c>
    </row>
    <row r="379" spans="1:15" outlineLevel="2">
      <c r="A379" s="2" t="s">
        <v>1500</v>
      </c>
      <c r="B379" s="61" t="s">
        <v>1501</v>
      </c>
      <c r="C379" s="61" t="s">
        <v>1138</v>
      </c>
      <c r="D379" s="62" t="s">
        <v>1139</v>
      </c>
      <c r="E379" s="63">
        <v>0</v>
      </c>
      <c r="F379" s="64">
        <v>1</v>
      </c>
      <c r="G379" s="64">
        <v>39.71</v>
      </c>
      <c r="H379" s="64">
        <v>22.51</v>
      </c>
      <c r="I379" s="65">
        <f>E379*F379*(G379+H379)</f>
        <v>0</v>
      </c>
      <c r="J379" s="83"/>
      <c r="K379" s="65">
        <f>I379*$K$3</f>
        <v>0</v>
      </c>
      <c r="L379" s="83"/>
      <c r="M379" s="65">
        <f>I379*$M$3</f>
        <v>0</v>
      </c>
      <c r="N379" s="66"/>
      <c r="O379" s="67">
        <f>M379+(M379*'Valeurs de point'!$E$5)</f>
        <v>0</v>
      </c>
    </row>
    <row r="380" spans="1:15" outlineLevel="2">
      <c r="A380" s="2" t="s">
        <v>1500</v>
      </c>
      <c r="B380" s="61" t="s">
        <v>1501</v>
      </c>
      <c r="C380" s="61" t="s">
        <v>1148</v>
      </c>
      <c r="D380" s="62" t="s">
        <v>1149</v>
      </c>
      <c r="E380" s="63">
        <v>0</v>
      </c>
      <c r="F380" s="64">
        <v>1</v>
      </c>
      <c r="G380" s="64">
        <v>19.86</v>
      </c>
      <c r="H380" s="64">
        <v>20.260000000000002</v>
      </c>
      <c r="I380" s="65">
        <f>E380*F380*(G380+H380)</f>
        <v>0</v>
      </c>
      <c r="J380" s="83"/>
      <c r="K380" s="65">
        <f>I380*$K$3</f>
        <v>0</v>
      </c>
      <c r="L380" s="83"/>
      <c r="M380" s="65">
        <f>I380*$M$3</f>
        <v>0</v>
      </c>
      <c r="N380" s="66"/>
      <c r="O380" s="67">
        <f>M380+(M380*'Valeurs de point'!$E$5)</f>
        <v>0</v>
      </c>
    </row>
    <row r="381" spans="1:15" outlineLevel="2">
      <c r="A381" s="2" t="s">
        <v>1500</v>
      </c>
      <c r="B381" s="61" t="s">
        <v>1501</v>
      </c>
      <c r="C381" s="61" t="s">
        <v>1150</v>
      </c>
      <c r="D381" s="62" t="s">
        <v>1151</v>
      </c>
      <c r="E381" s="63">
        <v>0</v>
      </c>
      <c r="F381" s="64">
        <v>1</v>
      </c>
      <c r="G381" s="64">
        <v>0</v>
      </c>
      <c r="H381" s="64">
        <v>145.58000000000001</v>
      </c>
      <c r="I381" s="65">
        <f>E381*F381*(G381+H381)</f>
        <v>0</v>
      </c>
      <c r="J381" s="83"/>
      <c r="K381" s="65">
        <f>I381*$K$3</f>
        <v>0</v>
      </c>
      <c r="L381" s="83"/>
      <c r="M381" s="65">
        <f>I381*$M$3</f>
        <v>0</v>
      </c>
      <c r="N381" s="66"/>
      <c r="O381" s="67">
        <f>M381+(M381*'Valeurs de point'!$E$5)</f>
        <v>0</v>
      </c>
    </row>
    <row r="382" spans="1:15" ht="11.25" outlineLevel="2" thickBot="1">
      <c r="A382" s="2" t="s">
        <v>1500</v>
      </c>
      <c r="B382" s="61" t="s">
        <v>1501</v>
      </c>
      <c r="C382" s="61" t="s">
        <v>1141</v>
      </c>
      <c r="D382" s="62" t="s">
        <v>1142</v>
      </c>
      <c r="E382" s="63">
        <v>0</v>
      </c>
      <c r="F382" s="64">
        <v>1</v>
      </c>
      <c r="G382" s="64">
        <v>0</v>
      </c>
      <c r="H382" s="64">
        <v>11.26</v>
      </c>
      <c r="I382" s="65">
        <f>E382*F382*(G382+H382)</f>
        <v>0</v>
      </c>
      <c r="J382" s="83"/>
      <c r="K382" s="65">
        <f>I382*$K$3</f>
        <v>0</v>
      </c>
      <c r="L382" s="83"/>
      <c r="M382" s="65">
        <f>I382*$M$3</f>
        <v>0</v>
      </c>
      <c r="N382" s="66"/>
      <c r="O382" s="67">
        <f>M382+(M382*'Valeurs de point'!$E$5)</f>
        <v>0</v>
      </c>
    </row>
    <row r="383" spans="1:15" ht="11.25" outlineLevel="1" thickBot="1">
      <c r="A383" s="11"/>
      <c r="B383" s="68" t="s">
        <v>1502</v>
      </c>
      <c r="C383" s="69"/>
      <c r="D383" s="70"/>
      <c r="E383" s="71"/>
      <c r="F383" s="72"/>
      <c r="G383" s="72"/>
      <c r="H383" s="72"/>
      <c r="I383" s="73">
        <f>SUBTOTAL(9,I379:I382)</f>
        <v>0</v>
      </c>
      <c r="J383" s="84"/>
      <c r="K383" s="73">
        <f>SUBTOTAL(9,K379:K382)</f>
        <v>0</v>
      </c>
      <c r="L383" s="84"/>
      <c r="M383" s="73">
        <f>SUBTOTAL(9,M379:M382)</f>
        <v>0</v>
      </c>
      <c r="N383" s="74"/>
      <c r="O383" s="75">
        <f>SUBTOTAL(9,O379:O382)</f>
        <v>0</v>
      </c>
    </row>
    <row r="384" spans="1:15" outlineLevel="2">
      <c r="A384" s="2" t="s">
        <v>1503</v>
      </c>
      <c r="B384" s="61" t="s">
        <v>1504</v>
      </c>
      <c r="C384" s="61" t="s">
        <v>1138</v>
      </c>
      <c r="D384" s="62" t="s">
        <v>1139</v>
      </c>
      <c r="E384" s="63">
        <v>0</v>
      </c>
      <c r="F384" s="64">
        <v>1</v>
      </c>
      <c r="G384" s="64">
        <v>39.71</v>
      </c>
      <c r="H384" s="64">
        <v>22.51</v>
      </c>
      <c r="I384" s="65">
        <f>E384*F384*(G384+H384)</f>
        <v>0</v>
      </c>
      <c r="J384" s="83"/>
      <c r="K384" s="65">
        <f>I384*$K$3</f>
        <v>0</v>
      </c>
      <c r="L384" s="83"/>
      <c r="M384" s="65">
        <f>I384*$M$3</f>
        <v>0</v>
      </c>
      <c r="N384" s="66"/>
      <c r="O384" s="67">
        <f>M384+(M384*'Valeurs de point'!$E$5)</f>
        <v>0</v>
      </c>
    </row>
    <row r="385" spans="1:15" outlineLevel="2">
      <c r="A385" s="2" t="s">
        <v>1503</v>
      </c>
      <c r="B385" s="61" t="s">
        <v>1504</v>
      </c>
      <c r="C385" s="61" t="s">
        <v>1762</v>
      </c>
      <c r="D385" s="62" t="s">
        <v>1140</v>
      </c>
      <c r="E385" s="63">
        <v>0</v>
      </c>
      <c r="F385" s="64">
        <v>1</v>
      </c>
      <c r="G385" s="64">
        <v>2.5</v>
      </c>
      <c r="H385" s="64">
        <v>20.84</v>
      </c>
      <c r="I385" s="65">
        <f>E385*F385*(G385+H385)</f>
        <v>0</v>
      </c>
      <c r="J385" s="83"/>
      <c r="K385" s="65">
        <f>I385*$K$3</f>
        <v>0</v>
      </c>
      <c r="L385" s="83"/>
      <c r="M385" s="65">
        <f>I385*$M$3</f>
        <v>0</v>
      </c>
      <c r="N385" s="66"/>
      <c r="O385" s="67">
        <f>M385+(M385*'Valeurs de point'!$E$5)</f>
        <v>0</v>
      </c>
    </row>
    <row r="386" spans="1:15" outlineLevel="2">
      <c r="A386" s="2" t="s">
        <v>1503</v>
      </c>
      <c r="B386" s="61" t="s">
        <v>1504</v>
      </c>
      <c r="C386" s="61" t="s">
        <v>1129</v>
      </c>
      <c r="D386" s="62" t="s">
        <v>1682</v>
      </c>
      <c r="E386" s="63">
        <v>0</v>
      </c>
      <c r="F386" s="64">
        <v>1</v>
      </c>
      <c r="G386" s="64">
        <v>5</v>
      </c>
      <c r="H386" s="64">
        <v>83.35</v>
      </c>
      <c r="I386" s="65">
        <f>E386*F386*(G386+H386)</f>
        <v>0</v>
      </c>
      <c r="J386" s="83"/>
      <c r="K386" s="65">
        <f>I386*$K$3</f>
        <v>0</v>
      </c>
      <c r="L386" s="83"/>
      <c r="M386" s="65">
        <f>I386*$M$3</f>
        <v>0</v>
      </c>
      <c r="N386" s="66"/>
      <c r="O386" s="67">
        <f>M386+(M386*'Valeurs de point'!$E$5)</f>
        <v>0</v>
      </c>
    </row>
    <row r="387" spans="1:15" outlineLevel="2">
      <c r="A387" s="2" t="s">
        <v>1503</v>
      </c>
      <c r="B387" s="61" t="s">
        <v>1504</v>
      </c>
      <c r="C387" s="61" t="s">
        <v>1141</v>
      </c>
      <c r="D387" s="62" t="s">
        <v>1142</v>
      </c>
      <c r="E387" s="63">
        <v>0</v>
      </c>
      <c r="F387" s="64">
        <v>1</v>
      </c>
      <c r="G387" s="64">
        <v>0</v>
      </c>
      <c r="H387" s="64">
        <v>11.26</v>
      </c>
      <c r="I387" s="65">
        <f>E387*F387*(G387+H387)</f>
        <v>0</v>
      </c>
      <c r="J387" s="83"/>
      <c r="K387" s="65">
        <f>I387*$K$3</f>
        <v>0</v>
      </c>
      <c r="L387" s="83"/>
      <c r="M387" s="65">
        <f>I387*$M$3</f>
        <v>0</v>
      </c>
      <c r="N387" s="66"/>
      <c r="O387" s="67">
        <f>M387+(M387*'Valeurs de point'!$E$5)</f>
        <v>0</v>
      </c>
    </row>
    <row r="388" spans="1:15" ht="11.25" outlineLevel="2" thickBot="1">
      <c r="A388" s="2" t="s">
        <v>1503</v>
      </c>
      <c r="B388" s="61" t="s">
        <v>1504</v>
      </c>
      <c r="C388" s="61" t="s">
        <v>1143</v>
      </c>
      <c r="D388" s="62" t="s">
        <v>1144</v>
      </c>
      <c r="E388" s="63">
        <v>0</v>
      </c>
      <c r="F388" s="64">
        <v>1</v>
      </c>
      <c r="G388" s="64">
        <v>0</v>
      </c>
      <c r="H388" s="64">
        <v>62.51</v>
      </c>
      <c r="I388" s="65">
        <f>E388*F388*(G388+H388)</f>
        <v>0</v>
      </c>
      <c r="J388" s="83"/>
      <c r="K388" s="65">
        <f>I388*$K$3</f>
        <v>0</v>
      </c>
      <c r="L388" s="83"/>
      <c r="M388" s="65">
        <f>I388*$M$3</f>
        <v>0</v>
      </c>
      <c r="N388" s="66"/>
      <c r="O388" s="67">
        <f>M388+(M388*'Valeurs de point'!$E$5)</f>
        <v>0</v>
      </c>
    </row>
    <row r="389" spans="1:15" ht="11.25" outlineLevel="1" thickBot="1">
      <c r="A389" s="11"/>
      <c r="B389" s="68" t="s">
        <v>1505</v>
      </c>
      <c r="C389" s="69"/>
      <c r="D389" s="70"/>
      <c r="E389" s="71"/>
      <c r="F389" s="72"/>
      <c r="G389" s="72"/>
      <c r="H389" s="72"/>
      <c r="I389" s="73">
        <f>SUBTOTAL(9,I384:I388)</f>
        <v>0</v>
      </c>
      <c r="J389" s="84"/>
      <c r="K389" s="73">
        <f>SUBTOTAL(9,K384:K388)</f>
        <v>0</v>
      </c>
      <c r="L389" s="84"/>
      <c r="M389" s="73">
        <f>SUBTOTAL(9,M384:M388)</f>
        <v>0</v>
      </c>
      <c r="N389" s="74"/>
      <c r="O389" s="75">
        <f>SUBTOTAL(9,O384:O388)</f>
        <v>0</v>
      </c>
    </row>
    <row r="390" spans="1:15" outlineLevel="2">
      <c r="A390" s="2" t="s">
        <v>1506</v>
      </c>
      <c r="B390" s="61" t="s">
        <v>1507</v>
      </c>
      <c r="C390" s="61" t="s">
        <v>1138</v>
      </c>
      <c r="D390" s="62" t="s">
        <v>1139</v>
      </c>
      <c r="E390" s="63">
        <v>0</v>
      </c>
      <c r="F390" s="64">
        <v>1</v>
      </c>
      <c r="G390" s="64">
        <v>39.71</v>
      </c>
      <c r="H390" s="64">
        <v>22.51</v>
      </c>
      <c r="I390" s="65">
        <f>E390*F390*(G390+H390)</f>
        <v>0</v>
      </c>
      <c r="J390" s="83"/>
      <c r="K390" s="65">
        <f>I390*$K$3</f>
        <v>0</v>
      </c>
      <c r="L390" s="83"/>
      <c r="M390" s="65">
        <f>I390*$M$3</f>
        <v>0</v>
      </c>
      <c r="N390" s="66"/>
      <c r="O390" s="67">
        <f>M390+(M390*'Valeurs de point'!$E$5)</f>
        <v>0</v>
      </c>
    </row>
    <row r="391" spans="1:15" outlineLevel="2">
      <c r="A391" s="2" t="s">
        <v>1506</v>
      </c>
      <c r="B391" s="61" t="s">
        <v>1507</v>
      </c>
      <c r="C391" s="61" t="s">
        <v>1131</v>
      </c>
      <c r="D391" s="62" t="s">
        <v>462</v>
      </c>
      <c r="E391" s="63">
        <v>0</v>
      </c>
      <c r="F391" s="64">
        <v>1</v>
      </c>
      <c r="G391" s="64">
        <v>25</v>
      </c>
      <c r="H391" s="64">
        <v>166.7</v>
      </c>
      <c r="I391" s="65">
        <f>E391*F391*(G391+H391)</f>
        <v>0</v>
      </c>
      <c r="J391" s="83"/>
      <c r="K391" s="65">
        <f>I391*$K$3</f>
        <v>0</v>
      </c>
      <c r="L391" s="83"/>
      <c r="M391" s="65">
        <f>I391*$M$3</f>
        <v>0</v>
      </c>
      <c r="N391" s="66"/>
      <c r="O391" s="67">
        <f>M391+(M391*'Valeurs de point'!$E$5)</f>
        <v>0</v>
      </c>
    </row>
    <row r="392" spans="1:15" outlineLevel="2">
      <c r="A392" s="2" t="s">
        <v>1506</v>
      </c>
      <c r="B392" s="61" t="s">
        <v>1507</v>
      </c>
      <c r="C392" s="61" t="s">
        <v>1141</v>
      </c>
      <c r="D392" s="62" t="s">
        <v>1142</v>
      </c>
      <c r="E392" s="63">
        <v>0</v>
      </c>
      <c r="F392" s="64">
        <v>1</v>
      </c>
      <c r="G392" s="64">
        <v>0</v>
      </c>
      <c r="H392" s="64">
        <v>11.26</v>
      </c>
      <c r="I392" s="65">
        <f>E392*F392*(G392+H392)</f>
        <v>0</v>
      </c>
      <c r="J392" s="83"/>
      <c r="K392" s="65">
        <f>I392*$K$3</f>
        <v>0</v>
      </c>
      <c r="L392" s="83"/>
      <c r="M392" s="65">
        <f>I392*$M$3</f>
        <v>0</v>
      </c>
      <c r="N392" s="66"/>
      <c r="O392" s="67">
        <f>M392+(M392*'Valeurs de point'!$E$5)</f>
        <v>0</v>
      </c>
    </row>
    <row r="393" spans="1:15" ht="11.25" outlineLevel="2" thickBot="1">
      <c r="A393" s="2" t="s">
        <v>1506</v>
      </c>
      <c r="B393" s="61" t="s">
        <v>1507</v>
      </c>
      <c r="C393" s="61" t="s">
        <v>1143</v>
      </c>
      <c r="D393" s="62" t="s">
        <v>1144</v>
      </c>
      <c r="E393" s="63">
        <v>0</v>
      </c>
      <c r="F393" s="64">
        <v>1</v>
      </c>
      <c r="G393" s="64">
        <v>0</v>
      </c>
      <c r="H393" s="64">
        <v>62.51</v>
      </c>
      <c r="I393" s="65">
        <f>E393*F393*(G393+H393)</f>
        <v>0</v>
      </c>
      <c r="J393" s="83"/>
      <c r="K393" s="65">
        <f>I393*$K$3</f>
        <v>0</v>
      </c>
      <c r="L393" s="83"/>
      <c r="M393" s="65">
        <f>I393*$M$3</f>
        <v>0</v>
      </c>
      <c r="N393" s="66"/>
      <c r="O393" s="67">
        <f>M393+(M393*'Valeurs de point'!$E$5)</f>
        <v>0</v>
      </c>
    </row>
    <row r="394" spans="1:15" ht="11.25" outlineLevel="1" thickBot="1">
      <c r="A394" s="11"/>
      <c r="B394" s="68" t="s">
        <v>1508</v>
      </c>
      <c r="C394" s="69"/>
      <c r="D394" s="70"/>
      <c r="E394" s="71"/>
      <c r="F394" s="72"/>
      <c r="G394" s="72"/>
      <c r="H394" s="72"/>
      <c r="I394" s="73">
        <f>SUBTOTAL(9,I390:I393)</f>
        <v>0</v>
      </c>
      <c r="J394" s="84"/>
      <c r="K394" s="73">
        <f>SUBTOTAL(9,K390:K393)</f>
        <v>0</v>
      </c>
      <c r="L394" s="84"/>
      <c r="M394" s="73">
        <f>SUBTOTAL(9,M390:M393)</f>
        <v>0</v>
      </c>
      <c r="N394" s="74"/>
      <c r="O394" s="75">
        <f>SUBTOTAL(9,O390:O393)</f>
        <v>0</v>
      </c>
    </row>
    <row r="395" spans="1:15" outlineLevel="2">
      <c r="A395" s="2" t="s">
        <v>1509</v>
      </c>
      <c r="B395" s="61" t="s">
        <v>1510</v>
      </c>
      <c r="C395" s="61" t="s">
        <v>1138</v>
      </c>
      <c r="D395" s="62" t="s">
        <v>1139</v>
      </c>
      <c r="E395" s="63">
        <v>0</v>
      </c>
      <c r="F395" s="64">
        <v>1</v>
      </c>
      <c r="G395" s="64">
        <v>39.71</v>
      </c>
      <c r="H395" s="64">
        <v>22.51</v>
      </c>
      <c r="I395" s="65">
        <f t="shared" ref="I395:I402" si="75">E395*F395*(G395+H395)</f>
        <v>0</v>
      </c>
      <c r="J395" s="83"/>
      <c r="K395" s="65">
        <f t="shared" ref="K395:K402" si="76">I395*$K$3</f>
        <v>0</v>
      </c>
      <c r="L395" s="83"/>
      <c r="M395" s="65">
        <f t="shared" ref="M395:M402" si="77">I395*$M$3</f>
        <v>0</v>
      </c>
      <c r="N395" s="66"/>
      <c r="O395" s="67">
        <f>M395+(M395*'Valeurs de point'!$E$5)</f>
        <v>0</v>
      </c>
    </row>
    <row r="396" spans="1:15" outlineLevel="2">
      <c r="A396" s="2" t="s">
        <v>1509</v>
      </c>
      <c r="B396" s="61" t="s">
        <v>1510</v>
      </c>
      <c r="C396" s="61" t="s">
        <v>1148</v>
      </c>
      <c r="D396" s="62" t="s">
        <v>1149</v>
      </c>
      <c r="E396" s="63">
        <v>0</v>
      </c>
      <c r="F396" s="64">
        <v>1</v>
      </c>
      <c r="G396" s="64">
        <v>19.86</v>
      </c>
      <c r="H396" s="64">
        <v>20.260000000000002</v>
      </c>
      <c r="I396" s="65">
        <f t="shared" si="75"/>
        <v>0</v>
      </c>
      <c r="J396" s="83"/>
      <c r="K396" s="65">
        <f t="shared" si="76"/>
        <v>0</v>
      </c>
      <c r="L396" s="83"/>
      <c r="M396" s="65">
        <f t="shared" si="77"/>
        <v>0</v>
      </c>
      <c r="N396" s="66"/>
      <c r="O396" s="67">
        <f>M396+(M396*'Valeurs de point'!$E$5)</f>
        <v>0</v>
      </c>
    </row>
    <row r="397" spans="1:15" outlineLevel="2">
      <c r="A397" s="2" t="s">
        <v>1509</v>
      </c>
      <c r="B397" s="61" t="s">
        <v>1510</v>
      </c>
      <c r="C397" s="61" t="s">
        <v>2162</v>
      </c>
      <c r="D397" s="62" t="s">
        <v>458</v>
      </c>
      <c r="E397" s="63">
        <v>0</v>
      </c>
      <c r="F397" s="64">
        <v>1</v>
      </c>
      <c r="G397" s="64">
        <v>0</v>
      </c>
      <c r="H397" s="64">
        <v>15.21</v>
      </c>
      <c r="I397" s="65">
        <f t="shared" si="75"/>
        <v>0</v>
      </c>
      <c r="J397" s="83"/>
      <c r="K397" s="65">
        <f t="shared" si="76"/>
        <v>0</v>
      </c>
      <c r="L397" s="83"/>
      <c r="M397" s="65">
        <f t="shared" si="77"/>
        <v>0</v>
      </c>
      <c r="N397" s="66"/>
      <c r="O397" s="67">
        <f>M397+(M397*'Valeurs de point'!$E$5)</f>
        <v>0</v>
      </c>
    </row>
    <row r="398" spans="1:15" outlineLevel="2">
      <c r="A398" s="2" t="s">
        <v>1509</v>
      </c>
      <c r="B398" s="61" t="s">
        <v>1510</v>
      </c>
      <c r="C398" s="61" t="s">
        <v>1762</v>
      </c>
      <c r="D398" s="62" t="s">
        <v>1140</v>
      </c>
      <c r="E398" s="63">
        <v>0</v>
      </c>
      <c r="F398" s="64">
        <v>1</v>
      </c>
      <c r="G398" s="64">
        <v>2.5</v>
      </c>
      <c r="H398" s="64">
        <v>20.84</v>
      </c>
      <c r="I398" s="65">
        <f t="shared" si="75"/>
        <v>0</v>
      </c>
      <c r="J398" s="83"/>
      <c r="K398" s="65">
        <f t="shared" si="76"/>
        <v>0</v>
      </c>
      <c r="L398" s="83"/>
      <c r="M398" s="65">
        <f t="shared" si="77"/>
        <v>0</v>
      </c>
      <c r="N398" s="66"/>
      <c r="O398" s="67">
        <f>M398+(M398*'Valeurs de point'!$E$5)</f>
        <v>0</v>
      </c>
    </row>
    <row r="399" spans="1:15" outlineLevel="2">
      <c r="A399" s="2" t="s">
        <v>1509</v>
      </c>
      <c r="B399" s="61" t="s">
        <v>1510</v>
      </c>
      <c r="C399" s="61" t="s">
        <v>1764</v>
      </c>
      <c r="D399" s="62" t="s">
        <v>1064</v>
      </c>
      <c r="E399" s="63">
        <v>0</v>
      </c>
      <c r="F399" s="64">
        <v>1</v>
      </c>
      <c r="G399" s="64">
        <v>6.62</v>
      </c>
      <c r="H399" s="64">
        <v>22.07</v>
      </c>
      <c r="I399" s="65">
        <f t="shared" si="75"/>
        <v>0</v>
      </c>
      <c r="J399" s="83"/>
      <c r="K399" s="65">
        <f t="shared" si="76"/>
        <v>0</v>
      </c>
      <c r="L399" s="83"/>
      <c r="M399" s="65">
        <f t="shared" si="77"/>
        <v>0</v>
      </c>
      <c r="N399" s="66"/>
      <c r="O399" s="67">
        <f>M399+(M399*'Valeurs de point'!$E$5)</f>
        <v>0</v>
      </c>
    </row>
    <row r="400" spans="1:15" outlineLevel="2">
      <c r="A400" s="2" t="s">
        <v>1509</v>
      </c>
      <c r="B400" s="61" t="s">
        <v>1510</v>
      </c>
      <c r="C400" s="61" t="s">
        <v>1686</v>
      </c>
      <c r="D400" s="62" t="s">
        <v>1687</v>
      </c>
      <c r="E400" s="63">
        <v>0</v>
      </c>
      <c r="F400" s="64">
        <v>1</v>
      </c>
      <c r="G400" s="64">
        <v>37.5</v>
      </c>
      <c r="H400" s="64">
        <v>62.51</v>
      </c>
      <c r="I400" s="65">
        <f t="shared" si="75"/>
        <v>0</v>
      </c>
      <c r="J400" s="83"/>
      <c r="K400" s="65">
        <f t="shared" si="76"/>
        <v>0</v>
      </c>
      <c r="L400" s="83"/>
      <c r="M400" s="65">
        <f t="shared" si="77"/>
        <v>0</v>
      </c>
      <c r="N400" s="66"/>
      <c r="O400" s="67">
        <f>M400+(M400*'Valeurs de point'!$E$5)</f>
        <v>0</v>
      </c>
    </row>
    <row r="401" spans="1:15" outlineLevel="2">
      <c r="A401" s="2" t="s">
        <v>1509</v>
      </c>
      <c r="B401" s="61" t="s">
        <v>1510</v>
      </c>
      <c r="C401" s="61" t="s">
        <v>1141</v>
      </c>
      <c r="D401" s="62" t="s">
        <v>1142</v>
      </c>
      <c r="E401" s="63">
        <v>0</v>
      </c>
      <c r="F401" s="64">
        <v>1</v>
      </c>
      <c r="G401" s="64">
        <v>0</v>
      </c>
      <c r="H401" s="64">
        <v>11.26</v>
      </c>
      <c r="I401" s="65">
        <f t="shared" si="75"/>
        <v>0</v>
      </c>
      <c r="J401" s="83"/>
      <c r="K401" s="65">
        <f t="shared" si="76"/>
        <v>0</v>
      </c>
      <c r="L401" s="83"/>
      <c r="M401" s="65">
        <f t="shared" si="77"/>
        <v>0</v>
      </c>
      <c r="N401" s="66"/>
      <c r="O401" s="67">
        <f>M401+(M401*'Valeurs de point'!$E$5)</f>
        <v>0</v>
      </c>
    </row>
    <row r="402" spans="1:15" ht="11.25" outlineLevel="2" thickBot="1">
      <c r="A402" s="2" t="s">
        <v>1509</v>
      </c>
      <c r="B402" s="61" t="s">
        <v>1510</v>
      </c>
      <c r="C402" s="61" t="s">
        <v>1143</v>
      </c>
      <c r="D402" s="62" t="s">
        <v>1144</v>
      </c>
      <c r="E402" s="63">
        <v>0</v>
      </c>
      <c r="F402" s="64">
        <v>1</v>
      </c>
      <c r="G402" s="64">
        <v>0</v>
      </c>
      <c r="H402" s="64">
        <v>62.51</v>
      </c>
      <c r="I402" s="65">
        <f t="shared" si="75"/>
        <v>0</v>
      </c>
      <c r="J402" s="83"/>
      <c r="K402" s="65">
        <f t="shared" si="76"/>
        <v>0</v>
      </c>
      <c r="L402" s="83"/>
      <c r="M402" s="65">
        <f t="shared" si="77"/>
        <v>0</v>
      </c>
      <c r="N402" s="66"/>
      <c r="O402" s="67">
        <f>M402+(M402*'Valeurs de point'!$E$5)</f>
        <v>0</v>
      </c>
    </row>
    <row r="403" spans="1:15" ht="11.25" outlineLevel="1" thickBot="1">
      <c r="A403" s="11"/>
      <c r="B403" s="68" t="s">
        <v>1511</v>
      </c>
      <c r="C403" s="69"/>
      <c r="D403" s="70"/>
      <c r="E403" s="71"/>
      <c r="F403" s="72"/>
      <c r="G403" s="72"/>
      <c r="H403" s="72"/>
      <c r="I403" s="73">
        <f>SUBTOTAL(9,I395:I402)</f>
        <v>0</v>
      </c>
      <c r="J403" s="84"/>
      <c r="K403" s="73">
        <f>SUBTOTAL(9,K395:K402)</f>
        <v>0</v>
      </c>
      <c r="L403" s="84"/>
      <c r="M403" s="73">
        <f>SUBTOTAL(9,M395:M402)</f>
        <v>0</v>
      </c>
      <c r="N403" s="74"/>
      <c r="O403" s="75">
        <f>SUBTOTAL(9,O395:O402)</f>
        <v>0</v>
      </c>
    </row>
    <row r="404" spans="1:15" outlineLevel="2">
      <c r="A404" s="2" t="s">
        <v>1512</v>
      </c>
      <c r="B404" s="61" t="s">
        <v>1513</v>
      </c>
      <c r="C404" s="61" t="s">
        <v>1138</v>
      </c>
      <c r="D404" s="62" t="s">
        <v>1139</v>
      </c>
      <c r="E404" s="63">
        <v>0</v>
      </c>
      <c r="F404" s="64">
        <v>1</v>
      </c>
      <c r="G404" s="64">
        <v>39.71</v>
      </c>
      <c r="H404" s="64">
        <v>22.51</v>
      </c>
      <c r="I404" s="65">
        <f t="shared" ref="I404:I410" si="78">E404*F404*(G404+H404)</f>
        <v>0</v>
      </c>
      <c r="J404" s="83"/>
      <c r="K404" s="65">
        <f t="shared" ref="K404:K410" si="79">I404*$K$3</f>
        <v>0</v>
      </c>
      <c r="L404" s="83"/>
      <c r="M404" s="65">
        <f t="shared" ref="M404:M410" si="80">I404*$M$3</f>
        <v>0</v>
      </c>
      <c r="N404" s="66"/>
      <c r="O404" s="67">
        <f>M404+(M404*'Valeurs de point'!$E$5)</f>
        <v>0</v>
      </c>
    </row>
    <row r="405" spans="1:15" outlineLevel="2">
      <c r="A405" s="2" t="s">
        <v>1512</v>
      </c>
      <c r="B405" s="61" t="s">
        <v>1513</v>
      </c>
      <c r="C405" s="61" t="s">
        <v>1148</v>
      </c>
      <c r="D405" s="62" t="s">
        <v>1149</v>
      </c>
      <c r="E405" s="63">
        <v>0</v>
      </c>
      <c r="F405" s="64">
        <v>1</v>
      </c>
      <c r="G405" s="64">
        <v>19.86</v>
      </c>
      <c r="H405" s="64">
        <v>20.260000000000002</v>
      </c>
      <c r="I405" s="65">
        <f t="shared" si="78"/>
        <v>0</v>
      </c>
      <c r="J405" s="83"/>
      <c r="K405" s="65">
        <f t="shared" si="79"/>
        <v>0</v>
      </c>
      <c r="L405" s="83"/>
      <c r="M405" s="65">
        <f t="shared" si="80"/>
        <v>0</v>
      </c>
      <c r="N405" s="66"/>
      <c r="O405" s="67">
        <f>M405+(M405*'Valeurs de point'!$E$5)</f>
        <v>0</v>
      </c>
    </row>
    <row r="406" spans="1:15" outlineLevel="2">
      <c r="A406" s="2" t="s">
        <v>1512</v>
      </c>
      <c r="B406" s="61" t="s">
        <v>1513</v>
      </c>
      <c r="C406" s="61" t="s">
        <v>466</v>
      </c>
      <c r="D406" s="62" t="s">
        <v>467</v>
      </c>
      <c r="E406" s="63">
        <v>0</v>
      </c>
      <c r="F406" s="64">
        <v>1</v>
      </c>
      <c r="G406" s="64">
        <v>0</v>
      </c>
      <c r="H406" s="64">
        <v>23.9</v>
      </c>
      <c r="I406" s="65">
        <f t="shared" si="78"/>
        <v>0</v>
      </c>
      <c r="J406" s="83"/>
      <c r="K406" s="65">
        <f t="shared" si="79"/>
        <v>0</v>
      </c>
      <c r="L406" s="83"/>
      <c r="M406" s="65">
        <f t="shared" si="80"/>
        <v>0</v>
      </c>
      <c r="N406" s="66"/>
      <c r="O406" s="67">
        <f>M406+(M406*'Valeurs de point'!$E$5)</f>
        <v>0</v>
      </c>
    </row>
    <row r="407" spans="1:15" outlineLevel="2">
      <c r="A407" s="2" t="s">
        <v>1512</v>
      </c>
      <c r="B407" s="61" t="s">
        <v>1513</v>
      </c>
      <c r="C407" s="61" t="s">
        <v>1762</v>
      </c>
      <c r="D407" s="62" t="s">
        <v>1140</v>
      </c>
      <c r="E407" s="63">
        <v>0</v>
      </c>
      <c r="F407" s="64">
        <v>1</v>
      </c>
      <c r="G407" s="64">
        <v>2.5</v>
      </c>
      <c r="H407" s="64">
        <v>20.84</v>
      </c>
      <c r="I407" s="65">
        <f t="shared" si="78"/>
        <v>0</v>
      </c>
      <c r="J407" s="83"/>
      <c r="K407" s="65">
        <f t="shared" si="79"/>
        <v>0</v>
      </c>
      <c r="L407" s="83"/>
      <c r="M407" s="65">
        <f t="shared" si="80"/>
        <v>0</v>
      </c>
      <c r="N407" s="66"/>
      <c r="O407" s="67">
        <f>M407+(M407*'Valeurs de point'!$E$5)</f>
        <v>0</v>
      </c>
    </row>
    <row r="408" spans="1:15" outlineLevel="2">
      <c r="A408" s="2" t="s">
        <v>1512</v>
      </c>
      <c r="B408" s="61" t="s">
        <v>1513</v>
      </c>
      <c r="C408" s="61" t="s">
        <v>1686</v>
      </c>
      <c r="D408" s="62" t="s">
        <v>1687</v>
      </c>
      <c r="E408" s="63">
        <v>0</v>
      </c>
      <c r="F408" s="64">
        <v>4</v>
      </c>
      <c r="G408" s="64">
        <v>37.5</v>
      </c>
      <c r="H408" s="64">
        <v>62.51</v>
      </c>
      <c r="I408" s="65">
        <f t="shared" si="78"/>
        <v>0</v>
      </c>
      <c r="J408" s="83"/>
      <c r="K408" s="65">
        <f t="shared" si="79"/>
        <v>0</v>
      </c>
      <c r="L408" s="83"/>
      <c r="M408" s="65">
        <f t="shared" si="80"/>
        <v>0</v>
      </c>
      <c r="N408" s="66"/>
      <c r="O408" s="67">
        <f>M408+(M408*'Valeurs de point'!$E$5)</f>
        <v>0</v>
      </c>
    </row>
    <row r="409" spans="1:15" outlineLevel="2">
      <c r="A409" s="2" t="s">
        <v>1512</v>
      </c>
      <c r="B409" s="61" t="s">
        <v>1513</v>
      </c>
      <c r="C409" s="61" t="s">
        <v>1141</v>
      </c>
      <c r="D409" s="62" t="s">
        <v>1142</v>
      </c>
      <c r="E409" s="63">
        <v>0</v>
      </c>
      <c r="F409" s="64">
        <v>1</v>
      </c>
      <c r="G409" s="64">
        <v>0</v>
      </c>
      <c r="H409" s="64">
        <v>11.26</v>
      </c>
      <c r="I409" s="65">
        <f t="shared" si="78"/>
        <v>0</v>
      </c>
      <c r="J409" s="83"/>
      <c r="K409" s="65">
        <f t="shared" si="79"/>
        <v>0</v>
      </c>
      <c r="L409" s="83"/>
      <c r="M409" s="65">
        <f t="shared" si="80"/>
        <v>0</v>
      </c>
      <c r="N409" s="66"/>
      <c r="O409" s="67">
        <f>M409+(M409*'Valeurs de point'!$E$5)</f>
        <v>0</v>
      </c>
    </row>
    <row r="410" spans="1:15" ht="11.25" outlineLevel="2" thickBot="1">
      <c r="A410" s="2" t="s">
        <v>1512</v>
      </c>
      <c r="B410" s="61" t="s">
        <v>1513</v>
      </c>
      <c r="C410" s="61" t="s">
        <v>1143</v>
      </c>
      <c r="D410" s="62" t="s">
        <v>1144</v>
      </c>
      <c r="E410" s="63">
        <v>0</v>
      </c>
      <c r="F410" s="64">
        <v>1</v>
      </c>
      <c r="G410" s="64">
        <v>0</v>
      </c>
      <c r="H410" s="64">
        <v>62.51</v>
      </c>
      <c r="I410" s="65">
        <f t="shared" si="78"/>
        <v>0</v>
      </c>
      <c r="J410" s="83"/>
      <c r="K410" s="65">
        <f t="shared" si="79"/>
        <v>0</v>
      </c>
      <c r="L410" s="83"/>
      <c r="M410" s="65">
        <f t="shared" si="80"/>
        <v>0</v>
      </c>
      <c r="N410" s="66"/>
      <c r="O410" s="67">
        <f>M410+(M410*'Valeurs de point'!$E$5)</f>
        <v>0</v>
      </c>
    </row>
    <row r="411" spans="1:15" ht="11.25" outlineLevel="1" thickBot="1">
      <c r="A411" s="11"/>
      <c r="B411" s="68" t="s">
        <v>1514</v>
      </c>
      <c r="C411" s="69"/>
      <c r="D411" s="70"/>
      <c r="E411" s="71"/>
      <c r="F411" s="72"/>
      <c r="G411" s="72"/>
      <c r="H411" s="72"/>
      <c r="I411" s="73">
        <f>SUBTOTAL(9,I404:I410)</f>
        <v>0</v>
      </c>
      <c r="J411" s="84"/>
      <c r="K411" s="73">
        <f>SUBTOTAL(9,K404:K410)</f>
        <v>0</v>
      </c>
      <c r="L411" s="84"/>
      <c r="M411" s="73">
        <f>SUBTOTAL(9,M404:M410)</f>
        <v>0</v>
      </c>
      <c r="N411" s="74"/>
      <c r="O411" s="75">
        <f>SUBTOTAL(9,O404:O410)</f>
        <v>0</v>
      </c>
    </row>
    <row r="412" spans="1:15" outlineLevel="2">
      <c r="A412" s="2" t="s">
        <v>1515</v>
      </c>
      <c r="B412" s="61" t="s">
        <v>1516</v>
      </c>
      <c r="C412" s="61" t="s">
        <v>1138</v>
      </c>
      <c r="D412" s="62" t="s">
        <v>1139</v>
      </c>
      <c r="E412" s="63">
        <v>0</v>
      </c>
      <c r="F412" s="64">
        <v>1</v>
      </c>
      <c r="G412" s="64">
        <v>39.71</v>
      </c>
      <c r="H412" s="64">
        <v>22.51</v>
      </c>
      <c r="I412" s="65">
        <f>E412*F412*(G412+H412)</f>
        <v>0</v>
      </c>
      <c r="J412" s="83"/>
      <c r="K412" s="65">
        <f>I412*$K$3</f>
        <v>0</v>
      </c>
      <c r="L412" s="83"/>
      <c r="M412" s="65">
        <f>I412*$M$3</f>
        <v>0</v>
      </c>
      <c r="N412" s="66"/>
      <c r="O412" s="67">
        <f>M412+(M412*'Valeurs de point'!$E$5)</f>
        <v>0</v>
      </c>
    </row>
    <row r="413" spans="1:15" outlineLevel="2">
      <c r="A413" s="2" t="s">
        <v>1515</v>
      </c>
      <c r="B413" s="61" t="s">
        <v>1516</v>
      </c>
      <c r="C413" s="61" t="s">
        <v>1762</v>
      </c>
      <c r="D413" s="62" t="s">
        <v>1140</v>
      </c>
      <c r="E413" s="63">
        <v>0</v>
      </c>
      <c r="F413" s="64">
        <v>1</v>
      </c>
      <c r="G413" s="64">
        <v>2.5</v>
      </c>
      <c r="H413" s="64">
        <v>20.84</v>
      </c>
      <c r="I413" s="65">
        <f>E413*F413*(G413+H413)</f>
        <v>0</v>
      </c>
      <c r="J413" s="83"/>
      <c r="K413" s="65">
        <f>I413*$K$3</f>
        <v>0</v>
      </c>
      <c r="L413" s="83"/>
      <c r="M413" s="65">
        <f>I413*$M$3</f>
        <v>0</v>
      </c>
      <c r="N413" s="66"/>
      <c r="O413" s="67">
        <f>M413+(M413*'Valeurs de point'!$E$5)</f>
        <v>0</v>
      </c>
    </row>
    <row r="414" spans="1:15" outlineLevel="2">
      <c r="A414" s="2" t="s">
        <v>1515</v>
      </c>
      <c r="B414" s="61" t="s">
        <v>1516</v>
      </c>
      <c r="C414" s="61" t="s">
        <v>1141</v>
      </c>
      <c r="D414" s="62" t="s">
        <v>1142</v>
      </c>
      <c r="E414" s="63">
        <v>0</v>
      </c>
      <c r="F414" s="64">
        <v>1</v>
      </c>
      <c r="G414" s="64">
        <v>0</v>
      </c>
      <c r="H414" s="64">
        <v>11.26</v>
      </c>
      <c r="I414" s="65">
        <f>E414*F414*(G414+H414)</f>
        <v>0</v>
      </c>
      <c r="J414" s="83"/>
      <c r="K414" s="65">
        <f>I414*$K$3</f>
        <v>0</v>
      </c>
      <c r="L414" s="83"/>
      <c r="M414" s="65">
        <f>I414*$M$3</f>
        <v>0</v>
      </c>
      <c r="N414" s="66"/>
      <c r="O414" s="67">
        <f>M414+(M414*'Valeurs de point'!$E$5)</f>
        <v>0</v>
      </c>
    </row>
    <row r="415" spans="1:15" ht="11.25" outlineLevel="2" thickBot="1">
      <c r="A415" s="2" t="s">
        <v>1515</v>
      </c>
      <c r="B415" s="61" t="s">
        <v>1516</v>
      </c>
      <c r="C415" s="61" t="s">
        <v>1143</v>
      </c>
      <c r="D415" s="62" t="s">
        <v>1144</v>
      </c>
      <c r="E415" s="63">
        <v>0</v>
      </c>
      <c r="F415" s="64">
        <v>1</v>
      </c>
      <c r="G415" s="64">
        <v>0</v>
      </c>
      <c r="H415" s="64">
        <v>62.51</v>
      </c>
      <c r="I415" s="65">
        <f>E415*F415*(G415+H415)</f>
        <v>0</v>
      </c>
      <c r="J415" s="83"/>
      <c r="K415" s="65">
        <f>I415*$K$3</f>
        <v>0</v>
      </c>
      <c r="L415" s="83"/>
      <c r="M415" s="65">
        <f>I415*$M$3</f>
        <v>0</v>
      </c>
      <c r="N415" s="66"/>
      <c r="O415" s="67">
        <f>M415+(M415*'Valeurs de point'!$E$5)</f>
        <v>0</v>
      </c>
    </row>
    <row r="416" spans="1:15" ht="11.25" outlineLevel="1" thickBot="1">
      <c r="A416" s="11"/>
      <c r="B416" s="68" t="s">
        <v>1517</v>
      </c>
      <c r="C416" s="69"/>
      <c r="D416" s="70"/>
      <c r="E416" s="71"/>
      <c r="F416" s="72"/>
      <c r="G416" s="72"/>
      <c r="H416" s="72"/>
      <c r="I416" s="73">
        <f>SUBTOTAL(9,I412:I415)</f>
        <v>0</v>
      </c>
      <c r="J416" s="84"/>
      <c r="K416" s="73">
        <f>SUBTOTAL(9,K412:K415)</f>
        <v>0</v>
      </c>
      <c r="L416" s="84"/>
      <c r="M416" s="73">
        <f>SUBTOTAL(9,M412:M415)</f>
        <v>0</v>
      </c>
      <c r="N416" s="74"/>
      <c r="O416" s="75">
        <f>SUBTOTAL(9,O412:O415)</f>
        <v>0</v>
      </c>
    </row>
    <row r="417" spans="1:15" outlineLevel="2">
      <c r="A417" s="2" t="s">
        <v>1518</v>
      </c>
      <c r="B417" s="61" t="s">
        <v>1519</v>
      </c>
      <c r="C417" s="61" t="s">
        <v>1138</v>
      </c>
      <c r="D417" s="62" t="s">
        <v>1139</v>
      </c>
      <c r="E417" s="63">
        <v>0</v>
      </c>
      <c r="F417" s="64">
        <v>1</v>
      </c>
      <c r="G417" s="64">
        <v>39.71</v>
      </c>
      <c r="H417" s="64">
        <v>22.51</v>
      </c>
      <c r="I417" s="65">
        <f>E417*F417*(G417+H417)</f>
        <v>0</v>
      </c>
      <c r="J417" s="83"/>
      <c r="K417" s="65">
        <f>I417*$K$3</f>
        <v>0</v>
      </c>
      <c r="L417" s="83"/>
      <c r="M417" s="65">
        <f>I417*$M$3</f>
        <v>0</v>
      </c>
      <c r="N417" s="66"/>
      <c r="O417" s="67">
        <f>M417+(M417*'Valeurs de point'!$E$5)</f>
        <v>0</v>
      </c>
    </row>
    <row r="418" spans="1:15" outlineLevel="2">
      <c r="A418" s="2" t="s">
        <v>1518</v>
      </c>
      <c r="B418" s="61" t="s">
        <v>1519</v>
      </c>
      <c r="C418" s="61" t="s">
        <v>1762</v>
      </c>
      <c r="D418" s="62" t="s">
        <v>1140</v>
      </c>
      <c r="E418" s="63">
        <v>0</v>
      </c>
      <c r="F418" s="64">
        <v>1</v>
      </c>
      <c r="G418" s="64">
        <v>2.5</v>
      </c>
      <c r="H418" s="64">
        <v>20.84</v>
      </c>
      <c r="I418" s="65">
        <f>E418*F418*(G418+H418)</f>
        <v>0</v>
      </c>
      <c r="J418" s="83"/>
      <c r="K418" s="65">
        <f>I418*$K$3</f>
        <v>0</v>
      </c>
      <c r="L418" s="83"/>
      <c r="M418" s="65">
        <f>I418*$M$3</f>
        <v>0</v>
      </c>
      <c r="N418" s="66"/>
      <c r="O418" s="67">
        <f>M418+(M418*'Valeurs de point'!$E$5)</f>
        <v>0</v>
      </c>
    </row>
    <row r="419" spans="1:15" outlineLevel="2">
      <c r="A419" s="2" t="s">
        <v>1515</v>
      </c>
      <c r="B419" s="61" t="s">
        <v>1519</v>
      </c>
      <c r="C419" s="61" t="s">
        <v>1143</v>
      </c>
      <c r="D419" s="62" t="s">
        <v>1144</v>
      </c>
      <c r="E419" s="63">
        <v>0</v>
      </c>
      <c r="F419" s="64">
        <v>1</v>
      </c>
      <c r="G419" s="64">
        <v>0</v>
      </c>
      <c r="H419" s="64">
        <v>62.51</v>
      </c>
      <c r="I419" s="65">
        <f>E419*F419*(G419+H419)</f>
        <v>0</v>
      </c>
      <c r="J419" s="83"/>
      <c r="K419" s="65">
        <f>I419*$K$3</f>
        <v>0</v>
      </c>
      <c r="L419" s="83"/>
      <c r="M419" s="65">
        <f>I419*$M$3</f>
        <v>0</v>
      </c>
      <c r="N419" s="66"/>
      <c r="O419" s="67">
        <f>M419+(M419*'Valeurs de point'!$E$5)</f>
        <v>0</v>
      </c>
    </row>
    <row r="420" spans="1:15" ht="11.25" outlineLevel="2" thickBot="1">
      <c r="A420" s="2" t="s">
        <v>1518</v>
      </c>
      <c r="B420" s="61" t="s">
        <v>1519</v>
      </c>
      <c r="C420" s="61" t="s">
        <v>1141</v>
      </c>
      <c r="D420" s="62" t="s">
        <v>1142</v>
      </c>
      <c r="E420" s="63">
        <v>0</v>
      </c>
      <c r="F420" s="64">
        <v>1</v>
      </c>
      <c r="G420" s="64">
        <v>0</v>
      </c>
      <c r="H420" s="64">
        <v>11.26</v>
      </c>
      <c r="I420" s="65">
        <f>E420*F420*(G420+H420)</f>
        <v>0</v>
      </c>
      <c r="J420" s="83"/>
      <c r="K420" s="65">
        <f>I420*$K$3</f>
        <v>0</v>
      </c>
      <c r="L420" s="83"/>
      <c r="M420" s="65">
        <f>I420*$M$3</f>
        <v>0</v>
      </c>
      <c r="N420" s="66"/>
      <c r="O420" s="67">
        <f>M420+(M420*'Valeurs de point'!$E$5)</f>
        <v>0</v>
      </c>
    </row>
    <row r="421" spans="1:15" ht="11.25" outlineLevel="1" thickBot="1">
      <c r="A421" s="11"/>
      <c r="B421" s="68" t="s">
        <v>1520</v>
      </c>
      <c r="C421" s="69"/>
      <c r="D421" s="70"/>
      <c r="E421" s="71"/>
      <c r="F421" s="72"/>
      <c r="G421" s="72"/>
      <c r="H421" s="72"/>
      <c r="I421" s="73">
        <f>SUBTOTAL(9,I417:I420)</f>
        <v>0</v>
      </c>
      <c r="J421" s="84"/>
      <c r="K421" s="73">
        <f>SUBTOTAL(9,K417:K420)</f>
        <v>0</v>
      </c>
      <c r="L421" s="84"/>
      <c r="M421" s="73">
        <f>SUBTOTAL(9,M417:M420)</f>
        <v>0</v>
      </c>
      <c r="N421" s="74"/>
      <c r="O421" s="75">
        <f>SUBTOTAL(9,O417:O420)</f>
        <v>0</v>
      </c>
    </row>
    <row r="422" spans="1:15" outlineLevel="2">
      <c r="A422" s="2" t="s">
        <v>1521</v>
      </c>
      <c r="B422" s="61" t="s">
        <v>1522</v>
      </c>
      <c r="C422" s="61" t="s">
        <v>1138</v>
      </c>
      <c r="D422" s="62" t="s">
        <v>1139</v>
      </c>
      <c r="E422" s="63">
        <v>0</v>
      </c>
      <c r="F422" s="64">
        <v>1</v>
      </c>
      <c r="G422" s="64">
        <v>39.71</v>
      </c>
      <c r="H422" s="64">
        <v>22.51</v>
      </c>
      <c r="I422" s="65">
        <f>E422*F422*(G422+H422)</f>
        <v>0</v>
      </c>
      <c r="J422" s="83"/>
      <c r="K422" s="65">
        <f>I422*$K$3</f>
        <v>0</v>
      </c>
      <c r="L422" s="83"/>
      <c r="M422" s="65">
        <f>I422*$M$3</f>
        <v>0</v>
      </c>
      <c r="N422" s="66"/>
      <c r="O422" s="67">
        <f>M422+(M422*'Valeurs de point'!$E$5)</f>
        <v>0</v>
      </c>
    </row>
    <row r="423" spans="1:15" outlineLevel="2">
      <c r="A423" s="2" t="s">
        <v>1521</v>
      </c>
      <c r="B423" s="61" t="s">
        <v>1522</v>
      </c>
      <c r="C423" s="61" t="s">
        <v>1148</v>
      </c>
      <c r="D423" s="62" t="s">
        <v>1149</v>
      </c>
      <c r="E423" s="63">
        <v>0</v>
      </c>
      <c r="F423" s="64">
        <v>1</v>
      </c>
      <c r="G423" s="64">
        <v>19.86</v>
      </c>
      <c r="H423" s="64">
        <v>20.260000000000002</v>
      </c>
      <c r="I423" s="65">
        <f>E423*F423*(G423+H423)</f>
        <v>0</v>
      </c>
      <c r="J423" s="83"/>
      <c r="K423" s="65">
        <f>I423*$K$3</f>
        <v>0</v>
      </c>
      <c r="L423" s="83"/>
      <c r="M423" s="65">
        <f>I423*$M$3</f>
        <v>0</v>
      </c>
      <c r="N423" s="66"/>
      <c r="O423" s="67">
        <f>M423+(M423*'Valeurs de point'!$E$5)</f>
        <v>0</v>
      </c>
    </row>
    <row r="424" spans="1:15" outlineLevel="2">
      <c r="A424" s="2" t="s">
        <v>1521</v>
      </c>
      <c r="B424" s="61" t="s">
        <v>1522</v>
      </c>
      <c r="C424" s="61" t="s">
        <v>466</v>
      </c>
      <c r="D424" s="62" t="s">
        <v>467</v>
      </c>
      <c r="E424" s="63">
        <v>0</v>
      </c>
      <c r="F424" s="64">
        <v>1</v>
      </c>
      <c r="G424" s="64">
        <v>0</v>
      </c>
      <c r="H424" s="64">
        <v>23.9</v>
      </c>
      <c r="I424" s="65">
        <f>E424*F424*(G424+H424)</f>
        <v>0</v>
      </c>
      <c r="J424" s="83"/>
      <c r="K424" s="65">
        <f>I424*$K$3</f>
        <v>0</v>
      </c>
      <c r="L424" s="83"/>
      <c r="M424" s="65">
        <f>I424*$M$3</f>
        <v>0</v>
      </c>
      <c r="N424" s="66"/>
      <c r="O424" s="67">
        <f>M424+(M424*'Valeurs de point'!$E$5)</f>
        <v>0</v>
      </c>
    </row>
    <row r="425" spans="1:15" ht="11.25" outlineLevel="2" thickBot="1">
      <c r="A425" s="2" t="s">
        <v>1521</v>
      </c>
      <c r="B425" s="61" t="s">
        <v>1522</v>
      </c>
      <c r="C425" s="61" t="s">
        <v>1141</v>
      </c>
      <c r="D425" s="62" t="s">
        <v>1142</v>
      </c>
      <c r="E425" s="63">
        <v>0</v>
      </c>
      <c r="F425" s="64">
        <v>1</v>
      </c>
      <c r="G425" s="64">
        <v>0</v>
      </c>
      <c r="H425" s="64">
        <v>11.26</v>
      </c>
      <c r="I425" s="65">
        <f>E425*F425*(G425+H425)</f>
        <v>0</v>
      </c>
      <c r="J425" s="83"/>
      <c r="K425" s="65">
        <f>I425*$K$3</f>
        <v>0</v>
      </c>
      <c r="L425" s="83"/>
      <c r="M425" s="65">
        <f>I425*$M$3</f>
        <v>0</v>
      </c>
      <c r="N425" s="66"/>
      <c r="O425" s="67">
        <f>M425+(M425*'Valeurs de point'!$E$5)</f>
        <v>0</v>
      </c>
    </row>
    <row r="426" spans="1:15" ht="11.25" outlineLevel="1" thickBot="1">
      <c r="A426" s="11"/>
      <c r="B426" s="68" t="s">
        <v>1523</v>
      </c>
      <c r="C426" s="69"/>
      <c r="D426" s="70"/>
      <c r="E426" s="71"/>
      <c r="F426" s="72"/>
      <c r="G426" s="72"/>
      <c r="H426" s="72"/>
      <c r="I426" s="73">
        <f>SUBTOTAL(9,I422:I425)</f>
        <v>0</v>
      </c>
      <c r="J426" s="84"/>
      <c r="K426" s="73">
        <f>SUBTOTAL(9,K422:K425)</f>
        <v>0</v>
      </c>
      <c r="L426" s="84"/>
      <c r="M426" s="73">
        <f>SUBTOTAL(9,M422:M425)</f>
        <v>0</v>
      </c>
      <c r="N426" s="74"/>
      <c r="O426" s="75">
        <f>SUBTOTAL(9,O422:O425)</f>
        <v>0</v>
      </c>
    </row>
    <row r="427" spans="1:15" outlineLevel="2">
      <c r="A427" s="2" t="s">
        <v>1524</v>
      </c>
      <c r="B427" s="61" t="s">
        <v>1525</v>
      </c>
      <c r="C427" s="61" t="s">
        <v>1138</v>
      </c>
      <c r="D427" s="62" t="s">
        <v>1139</v>
      </c>
      <c r="E427" s="63">
        <v>0</v>
      </c>
      <c r="F427" s="64">
        <v>1</v>
      </c>
      <c r="G427" s="64">
        <v>39.71</v>
      </c>
      <c r="H427" s="64">
        <v>22.51</v>
      </c>
      <c r="I427" s="65">
        <f>E427*F427*(G427+H427)</f>
        <v>0</v>
      </c>
      <c r="J427" s="83"/>
      <c r="K427" s="65">
        <f>I427*$K$3</f>
        <v>0</v>
      </c>
      <c r="L427" s="83"/>
      <c r="M427" s="65">
        <f>I427*$M$3</f>
        <v>0</v>
      </c>
      <c r="N427" s="66"/>
      <c r="O427" s="67">
        <f>M427+(M427*'Valeurs de point'!$E$5)</f>
        <v>0</v>
      </c>
    </row>
    <row r="428" spans="1:15" outlineLevel="2">
      <c r="A428" s="2" t="s">
        <v>1524</v>
      </c>
      <c r="B428" s="61" t="s">
        <v>1525</v>
      </c>
      <c r="C428" s="61" t="s">
        <v>1148</v>
      </c>
      <c r="D428" s="62" t="s">
        <v>1149</v>
      </c>
      <c r="E428" s="63">
        <v>0</v>
      </c>
      <c r="F428" s="64">
        <v>1</v>
      </c>
      <c r="G428" s="64">
        <v>19.86</v>
      </c>
      <c r="H428" s="64">
        <v>20.260000000000002</v>
      </c>
      <c r="I428" s="65">
        <f>E428*F428*(G428+H428)</f>
        <v>0</v>
      </c>
      <c r="J428" s="83"/>
      <c r="K428" s="65">
        <f>I428*$K$3</f>
        <v>0</v>
      </c>
      <c r="L428" s="83"/>
      <c r="M428" s="65">
        <f>I428*$M$3</f>
        <v>0</v>
      </c>
      <c r="N428" s="66"/>
      <c r="O428" s="67">
        <f>M428+(M428*'Valeurs de point'!$E$5)</f>
        <v>0</v>
      </c>
    </row>
    <row r="429" spans="1:15" outlineLevel="2">
      <c r="A429" s="2" t="s">
        <v>1524</v>
      </c>
      <c r="B429" s="61" t="s">
        <v>1525</v>
      </c>
      <c r="C429" s="61" t="s">
        <v>1224</v>
      </c>
      <c r="D429" s="62" t="s">
        <v>1225</v>
      </c>
      <c r="E429" s="63">
        <v>0</v>
      </c>
      <c r="F429" s="64">
        <v>1</v>
      </c>
      <c r="G429" s="64">
        <v>0</v>
      </c>
      <c r="H429" s="64">
        <v>82.57</v>
      </c>
      <c r="I429" s="65">
        <f>E429*F429*(G429+H429)</f>
        <v>0</v>
      </c>
      <c r="J429" s="83"/>
      <c r="K429" s="65">
        <f>I429*$K$3</f>
        <v>0</v>
      </c>
      <c r="L429" s="83"/>
      <c r="M429" s="65">
        <f>I429*$M$3</f>
        <v>0</v>
      </c>
      <c r="N429" s="66"/>
      <c r="O429" s="67">
        <f>M429+(M429*'Valeurs de point'!$E$5)</f>
        <v>0</v>
      </c>
    </row>
    <row r="430" spans="1:15" ht="11.25" outlineLevel="2" thickBot="1">
      <c r="A430" s="2" t="s">
        <v>1524</v>
      </c>
      <c r="B430" s="61" t="s">
        <v>1525</v>
      </c>
      <c r="C430" s="61" t="s">
        <v>1141</v>
      </c>
      <c r="D430" s="62" t="s">
        <v>1142</v>
      </c>
      <c r="E430" s="63">
        <v>0</v>
      </c>
      <c r="F430" s="64">
        <v>1</v>
      </c>
      <c r="G430" s="64">
        <v>0</v>
      </c>
      <c r="H430" s="64">
        <v>11.26</v>
      </c>
      <c r="I430" s="65">
        <f>E430*F430*(G430+H430)</f>
        <v>0</v>
      </c>
      <c r="J430" s="83"/>
      <c r="K430" s="65">
        <f>I430*$K$3</f>
        <v>0</v>
      </c>
      <c r="L430" s="83"/>
      <c r="M430" s="65">
        <f>I430*$M$3</f>
        <v>0</v>
      </c>
      <c r="N430" s="66"/>
      <c r="O430" s="67">
        <f>M430+(M430*'Valeurs de point'!$E$5)</f>
        <v>0</v>
      </c>
    </row>
    <row r="431" spans="1:15" ht="11.25" outlineLevel="1" thickBot="1">
      <c r="A431" s="11"/>
      <c r="B431" s="68" t="s">
        <v>1526</v>
      </c>
      <c r="C431" s="69"/>
      <c r="D431" s="70"/>
      <c r="E431" s="71"/>
      <c r="F431" s="72"/>
      <c r="G431" s="72"/>
      <c r="H431" s="72"/>
      <c r="I431" s="73">
        <f>SUBTOTAL(9,I427:I430)</f>
        <v>0</v>
      </c>
      <c r="J431" s="84"/>
      <c r="K431" s="73">
        <f>SUBTOTAL(9,K427:K430)</f>
        <v>0</v>
      </c>
      <c r="L431" s="84"/>
      <c r="M431" s="73">
        <f>SUBTOTAL(9,M427:M430)</f>
        <v>0</v>
      </c>
      <c r="N431" s="74"/>
      <c r="O431" s="75">
        <f>SUBTOTAL(9,O427:O430)</f>
        <v>0</v>
      </c>
    </row>
    <row r="432" spans="1:15" outlineLevel="2">
      <c r="A432" s="2" t="s">
        <v>1527</v>
      </c>
      <c r="B432" s="61" t="s">
        <v>1528</v>
      </c>
      <c r="C432" s="61" t="s">
        <v>1138</v>
      </c>
      <c r="D432" s="62" t="s">
        <v>1139</v>
      </c>
      <c r="E432" s="63">
        <v>0</v>
      </c>
      <c r="F432" s="64">
        <v>1</v>
      </c>
      <c r="G432" s="64">
        <v>39.71</v>
      </c>
      <c r="H432" s="64">
        <v>22.51</v>
      </c>
      <c r="I432" s="65">
        <f>E432*F432*(G432+H432)</f>
        <v>0</v>
      </c>
      <c r="J432" s="83"/>
      <c r="K432" s="65">
        <f>I432*$K$3</f>
        <v>0</v>
      </c>
      <c r="L432" s="83"/>
      <c r="M432" s="65">
        <f>I432*$M$3</f>
        <v>0</v>
      </c>
      <c r="N432" s="66"/>
      <c r="O432" s="67">
        <f>M432+(M432*'Valeurs de point'!$E$5)</f>
        <v>0</v>
      </c>
    </row>
    <row r="433" spans="1:15" outlineLevel="2">
      <c r="A433" s="2" t="s">
        <v>1527</v>
      </c>
      <c r="B433" s="61" t="s">
        <v>1528</v>
      </c>
      <c r="C433" s="61" t="s">
        <v>1762</v>
      </c>
      <c r="D433" s="62" t="s">
        <v>1140</v>
      </c>
      <c r="E433" s="63">
        <v>0</v>
      </c>
      <c r="F433" s="64">
        <v>1</v>
      </c>
      <c r="G433" s="64">
        <v>2.5</v>
      </c>
      <c r="H433" s="64">
        <v>20.84</v>
      </c>
      <c r="I433" s="65">
        <f>E433*F433*(G433+H433)</f>
        <v>0</v>
      </c>
      <c r="J433" s="83"/>
      <c r="K433" s="65">
        <f>I433*$K$3</f>
        <v>0</v>
      </c>
      <c r="L433" s="83"/>
      <c r="M433" s="65">
        <f>I433*$M$3</f>
        <v>0</v>
      </c>
      <c r="N433" s="66"/>
      <c r="O433" s="67">
        <f>M433+(M433*'Valeurs de point'!$E$5)</f>
        <v>0</v>
      </c>
    </row>
    <row r="434" spans="1:15" outlineLevel="2">
      <c r="A434" s="2" t="s">
        <v>1527</v>
      </c>
      <c r="B434" s="61" t="s">
        <v>1528</v>
      </c>
      <c r="C434" s="61" t="s">
        <v>1129</v>
      </c>
      <c r="D434" s="62" t="s">
        <v>1682</v>
      </c>
      <c r="E434" s="63">
        <v>0</v>
      </c>
      <c r="F434" s="64">
        <v>2</v>
      </c>
      <c r="G434" s="64">
        <v>5</v>
      </c>
      <c r="H434" s="64">
        <v>83.35</v>
      </c>
      <c r="I434" s="65">
        <f>E434*F434*(G434+H434)</f>
        <v>0</v>
      </c>
      <c r="J434" s="83"/>
      <c r="K434" s="65">
        <f>I434*$K$3</f>
        <v>0</v>
      </c>
      <c r="L434" s="83"/>
      <c r="M434" s="65">
        <f>I434*$M$3</f>
        <v>0</v>
      </c>
      <c r="N434" s="66"/>
      <c r="O434" s="67">
        <f>M434+(M434*'Valeurs de point'!$E$5)</f>
        <v>0</v>
      </c>
    </row>
    <row r="435" spans="1:15" outlineLevel="2">
      <c r="A435" s="2" t="s">
        <v>1527</v>
      </c>
      <c r="B435" s="61" t="s">
        <v>1528</v>
      </c>
      <c r="C435" s="61" t="s">
        <v>1141</v>
      </c>
      <c r="D435" s="62" t="s">
        <v>1142</v>
      </c>
      <c r="E435" s="63">
        <v>0</v>
      </c>
      <c r="F435" s="64">
        <v>1</v>
      </c>
      <c r="G435" s="64">
        <v>0</v>
      </c>
      <c r="H435" s="64">
        <v>11.26</v>
      </c>
      <c r="I435" s="65">
        <f>E435*F435*(G435+H435)</f>
        <v>0</v>
      </c>
      <c r="J435" s="83"/>
      <c r="K435" s="65">
        <f>I435*$K$3</f>
        <v>0</v>
      </c>
      <c r="L435" s="83"/>
      <c r="M435" s="65">
        <f>I435*$M$3</f>
        <v>0</v>
      </c>
      <c r="N435" s="66"/>
      <c r="O435" s="67">
        <f>M435+(M435*'Valeurs de point'!$E$5)</f>
        <v>0</v>
      </c>
    </row>
    <row r="436" spans="1:15" ht="11.25" outlineLevel="2" thickBot="1">
      <c r="A436" s="2" t="s">
        <v>1527</v>
      </c>
      <c r="B436" s="61" t="s">
        <v>1528</v>
      </c>
      <c r="C436" s="61" t="s">
        <v>1143</v>
      </c>
      <c r="D436" s="62" t="s">
        <v>1144</v>
      </c>
      <c r="E436" s="63">
        <v>0</v>
      </c>
      <c r="F436" s="64">
        <v>1</v>
      </c>
      <c r="G436" s="64">
        <v>0</v>
      </c>
      <c r="H436" s="64">
        <v>62.51</v>
      </c>
      <c r="I436" s="65">
        <f>E436*F436*(G436+H436)</f>
        <v>0</v>
      </c>
      <c r="J436" s="83"/>
      <c r="K436" s="65">
        <f>I436*$K$3</f>
        <v>0</v>
      </c>
      <c r="L436" s="83"/>
      <c r="M436" s="65">
        <f>I436*$M$3</f>
        <v>0</v>
      </c>
      <c r="N436" s="66"/>
      <c r="O436" s="67">
        <f>M436+(M436*'Valeurs de point'!$E$5)</f>
        <v>0</v>
      </c>
    </row>
    <row r="437" spans="1:15" ht="11.25" outlineLevel="1" thickBot="1">
      <c r="A437" s="11"/>
      <c r="B437" s="68" t="s">
        <v>1529</v>
      </c>
      <c r="C437" s="69"/>
      <c r="D437" s="70"/>
      <c r="E437" s="71"/>
      <c r="F437" s="72"/>
      <c r="G437" s="72"/>
      <c r="H437" s="72"/>
      <c r="I437" s="73">
        <f>SUBTOTAL(9,I432:I436)</f>
        <v>0</v>
      </c>
      <c r="J437" s="84"/>
      <c r="K437" s="73">
        <f>SUBTOTAL(9,K432:K436)</f>
        <v>0</v>
      </c>
      <c r="L437" s="84"/>
      <c r="M437" s="73">
        <f>SUBTOTAL(9,M432:M436)</f>
        <v>0</v>
      </c>
      <c r="N437" s="74"/>
      <c r="O437" s="75">
        <f>SUBTOTAL(9,O432:O436)</f>
        <v>0</v>
      </c>
    </row>
    <row r="438" spans="1:15" outlineLevel="2">
      <c r="A438" s="2" t="s">
        <v>1530</v>
      </c>
      <c r="B438" s="61" t="s">
        <v>1531</v>
      </c>
      <c r="C438" s="61" t="s">
        <v>1138</v>
      </c>
      <c r="D438" s="62" t="s">
        <v>1139</v>
      </c>
      <c r="E438" s="63">
        <v>0</v>
      </c>
      <c r="F438" s="64">
        <v>1</v>
      </c>
      <c r="G438" s="64">
        <v>39.71</v>
      </c>
      <c r="H438" s="64">
        <v>22.51</v>
      </c>
      <c r="I438" s="65">
        <f>E438*F438*(G438+H438)</f>
        <v>0</v>
      </c>
      <c r="J438" s="83"/>
      <c r="K438" s="65">
        <f>I438*$K$3</f>
        <v>0</v>
      </c>
      <c r="L438" s="83"/>
      <c r="M438" s="65">
        <f>I438*$M$3</f>
        <v>0</v>
      </c>
      <c r="N438" s="66"/>
      <c r="O438" s="67">
        <f>M438+(M438*'Valeurs de point'!$E$5)</f>
        <v>0</v>
      </c>
    </row>
    <row r="439" spans="1:15" outlineLevel="2">
      <c r="A439" s="2" t="s">
        <v>1530</v>
      </c>
      <c r="B439" s="61" t="s">
        <v>1531</v>
      </c>
      <c r="C439" s="61" t="s">
        <v>1762</v>
      </c>
      <c r="D439" s="62" t="s">
        <v>1140</v>
      </c>
      <c r="E439" s="63">
        <v>0</v>
      </c>
      <c r="F439" s="64">
        <v>1</v>
      </c>
      <c r="G439" s="64">
        <v>2.5</v>
      </c>
      <c r="H439" s="64">
        <v>20.84</v>
      </c>
      <c r="I439" s="65">
        <f>E439*F439*(G439+H439)</f>
        <v>0</v>
      </c>
      <c r="J439" s="83"/>
      <c r="K439" s="65">
        <f>I439*$K$3</f>
        <v>0</v>
      </c>
      <c r="L439" s="83"/>
      <c r="M439" s="65">
        <f>I439*$M$3</f>
        <v>0</v>
      </c>
      <c r="N439" s="66"/>
      <c r="O439" s="67">
        <f>M439+(M439*'Valeurs de point'!$E$5)</f>
        <v>0</v>
      </c>
    </row>
    <row r="440" spans="1:15" outlineLevel="2">
      <c r="A440" s="2" t="s">
        <v>1530</v>
      </c>
      <c r="B440" s="61" t="s">
        <v>1531</v>
      </c>
      <c r="C440" s="61" t="s">
        <v>1129</v>
      </c>
      <c r="D440" s="62" t="s">
        <v>1682</v>
      </c>
      <c r="E440" s="63">
        <v>0</v>
      </c>
      <c r="F440" s="64">
        <v>2</v>
      </c>
      <c r="G440" s="64">
        <v>5</v>
      </c>
      <c r="H440" s="64">
        <v>83.35</v>
      </c>
      <c r="I440" s="65">
        <f>E440*F440*(G440+H440)</f>
        <v>0</v>
      </c>
      <c r="J440" s="83"/>
      <c r="K440" s="65">
        <f>I440*$K$3</f>
        <v>0</v>
      </c>
      <c r="L440" s="83"/>
      <c r="M440" s="65">
        <f>I440*$M$3</f>
        <v>0</v>
      </c>
      <c r="N440" s="66"/>
      <c r="O440" s="67">
        <f>M440+(M440*'Valeurs de point'!$E$5)</f>
        <v>0</v>
      </c>
    </row>
    <row r="441" spans="1:15" outlineLevel="2">
      <c r="A441" s="2" t="s">
        <v>1530</v>
      </c>
      <c r="B441" s="61" t="s">
        <v>1531</v>
      </c>
      <c r="C441" s="61" t="s">
        <v>1141</v>
      </c>
      <c r="D441" s="62" t="s">
        <v>1142</v>
      </c>
      <c r="E441" s="63">
        <v>0</v>
      </c>
      <c r="F441" s="64">
        <v>1</v>
      </c>
      <c r="G441" s="64">
        <v>0</v>
      </c>
      <c r="H441" s="64">
        <v>11.26</v>
      </c>
      <c r="I441" s="65">
        <f>E441*F441*(G441+H441)</f>
        <v>0</v>
      </c>
      <c r="J441" s="83"/>
      <c r="K441" s="65">
        <f>I441*$K$3</f>
        <v>0</v>
      </c>
      <c r="L441" s="83"/>
      <c r="M441" s="65">
        <f>I441*$M$3</f>
        <v>0</v>
      </c>
      <c r="N441" s="66"/>
      <c r="O441" s="67">
        <f>M441+(M441*'Valeurs de point'!$E$5)</f>
        <v>0</v>
      </c>
    </row>
    <row r="442" spans="1:15" ht="11.25" outlineLevel="2" thickBot="1">
      <c r="A442" s="2" t="s">
        <v>1530</v>
      </c>
      <c r="B442" s="61" t="s">
        <v>1531</v>
      </c>
      <c r="C442" s="61" t="s">
        <v>1143</v>
      </c>
      <c r="D442" s="62" t="s">
        <v>1144</v>
      </c>
      <c r="E442" s="63">
        <v>0</v>
      </c>
      <c r="F442" s="64">
        <v>1</v>
      </c>
      <c r="G442" s="64">
        <v>0</v>
      </c>
      <c r="H442" s="64">
        <v>62.51</v>
      </c>
      <c r="I442" s="65">
        <f>E442*F442*(G442+H442)</f>
        <v>0</v>
      </c>
      <c r="J442" s="83"/>
      <c r="K442" s="65">
        <f>I442*$K$3</f>
        <v>0</v>
      </c>
      <c r="L442" s="83"/>
      <c r="M442" s="65">
        <f>I442*$M$3</f>
        <v>0</v>
      </c>
      <c r="N442" s="66"/>
      <c r="O442" s="67">
        <f>M442+(M442*'Valeurs de point'!$E$5)</f>
        <v>0</v>
      </c>
    </row>
    <row r="443" spans="1:15" ht="11.25" outlineLevel="1" thickBot="1">
      <c r="A443" s="11"/>
      <c r="B443" s="68" t="s">
        <v>1532</v>
      </c>
      <c r="C443" s="69"/>
      <c r="D443" s="70"/>
      <c r="E443" s="71"/>
      <c r="F443" s="72"/>
      <c r="G443" s="72"/>
      <c r="H443" s="72"/>
      <c r="I443" s="73">
        <f>SUBTOTAL(9,I438:I442)</f>
        <v>0</v>
      </c>
      <c r="J443" s="84"/>
      <c r="K443" s="73">
        <f>SUBTOTAL(9,K438:K442)</f>
        <v>0</v>
      </c>
      <c r="L443" s="84"/>
      <c r="M443" s="73">
        <f>SUBTOTAL(9,M438:M442)</f>
        <v>0</v>
      </c>
      <c r="N443" s="74"/>
      <c r="O443" s="75">
        <f>SUBTOTAL(9,O438:O442)</f>
        <v>0</v>
      </c>
    </row>
    <row r="444" spans="1:15" outlineLevel="2">
      <c r="A444" s="2" t="s">
        <v>1533</v>
      </c>
      <c r="B444" s="61" t="s">
        <v>1534</v>
      </c>
      <c r="C444" s="61" t="s">
        <v>1138</v>
      </c>
      <c r="D444" s="62" t="s">
        <v>1139</v>
      </c>
      <c r="E444" s="63">
        <v>0</v>
      </c>
      <c r="F444" s="64">
        <v>1</v>
      </c>
      <c r="G444" s="64">
        <v>39.71</v>
      </c>
      <c r="H444" s="64">
        <v>22.51</v>
      </c>
      <c r="I444" s="65">
        <f>E444*F444*(G444+H444)</f>
        <v>0</v>
      </c>
      <c r="J444" s="83"/>
      <c r="K444" s="65">
        <f>I444*$K$3</f>
        <v>0</v>
      </c>
      <c r="L444" s="83"/>
      <c r="M444" s="65">
        <f>I444*$M$3</f>
        <v>0</v>
      </c>
      <c r="N444" s="66"/>
      <c r="O444" s="67">
        <f>M444+(M444*'Valeurs de point'!$E$5)</f>
        <v>0</v>
      </c>
    </row>
    <row r="445" spans="1:15" outlineLevel="2">
      <c r="A445" s="2" t="s">
        <v>1533</v>
      </c>
      <c r="B445" s="61" t="s">
        <v>1534</v>
      </c>
      <c r="C445" s="61" t="s">
        <v>1762</v>
      </c>
      <c r="D445" s="62" t="s">
        <v>1140</v>
      </c>
      <c r="E445" s="63">
        <v>0</v>
      </c>
      <c r="F445" s="64">
        <v>1</v>
      </c>
      <c r="G445" s="64">
        <v>2.5</v>
      </c>
      <c r="H445" s="64">
        <v>20.84</v>
      </c>
      <c r="I445" s="65">
        <f>E445*F445*(G445+H445)</f>
        <v>0</v>
      </c>
      <c r="J445" s="83"/>
      <c r="K445" s="65">
        <f>I445*$K$3</f>
        <v>0</v>
      </c>
      <c r="L445" s="83"/>
      <c r="M445" s="65">
        <f>I445*$M$3</f>
        <v>0</v>
      </c>
      <c r="N445" s="66"/>
      <c r="O445" s="67">
        <f>M445+(M445*'Valeurs de point'!$E$5)</f>
        <v>0</v>
      </c>
    </row>
    <row r="446" spans="1:15" outlineLevel="2">
      <c r="A446" s="2" t="s">
        <v>1533</v>
      </c>
      <c r="B446" s="61" t="s">
        <v>1534</v>
      </c>
      <c r="C446" s="61" t="s">
        <v>1141</v>
      </c>
      <c r="D446" s="62" t="s">
        <v>1142</v>
      </c>
      <c r="E446" s="63">
        <v>0</v>
      </c>
      <c r="F446" s="64">
        <v>1</v>
      </c>
      <c r="G446" s="64">
        <v>0</v>
      </c>
      <c r="H446" s="64">
        <v>11.26</v>
      </c>
      <c r="I446" s="65">
        <f>E446*F446*(G446+H446)</f>
        <v>0</v>
      </c>
      <c r="J446" s="83"/>
      <c r="K446" s="65">
        <f>I446*$K$3</f>
        <v>0</v>
      </c>
      <c r="L446" s="83"/>
      <c r="M446" s="65">
        <f>I446*$M$3</f>
        <v>0</v>
      </c>
      <c r="N446" s="66"/>
      <c r="O446" s="67">
        <f>M446+(M446*'Valeurs de point'!$E$5)</f>
        <v>0</v>
      </c>
    </row>
    <row r="447" spans="1:15" ht="11.25" outlineLevel="2" thickBot="1">
      <c r="A447" s="2" t="s">
        <v>1533</v>
      </c>
      <c r="B447" s="61" t="s">
        <v>1534</v>
      </c>
      <c r="C447" s="61" t="s">
        <v>1143</v>
      </c>
      <c r="D447" s="62" t="s">
        <v>1144</v>
      </c>
      <c r="E447" s="63">
        <v>0</v>
      </c>
      <c r="F447" s="64">
        <v>1</v>
      </c>
      <c r="G447" s="64">
        <v>0</v>
      </c>
      <c r="H447" s="64">
        <v>62.51</v>
      </c>
      <c r="I447" s="65">
        <f>E447*F447*(G447+H447)</f>
        <v>0</v>
      </c>
      <c r="J447" s="83"/>
      <c r="K447" s="65">
        <f>I447*$K$3</f>
        <v>0</v>
      </c>
      <c r="L447" s="83"/>
      <c r="M447" s="65">
        <f>I447*$M$3</f>
        <v>0</v>
      </c>
      <c r="N447" s="66"/>
      <c r="O447" s="67">
        <f>M447+(M447*'Valeurs de point'!$E$5)</f>
        <v>0</v>
      </c>
    </row>
    <row r="448" spans="1:15" ht="11.25" outlineLevel="1" thickBot="1">
      <c r="A448" s="11"/>
      <c r="B448" s="68" t="s">
        <v>1535</v>
      </c>
      <c r="C448" s="69"/>
      <c r="D448" s="70"/>
      <c r="E448" s="71"/>
      <c r="F448" s="72"/>
      <c r="G448" s="72"/>
      <c r="H448" s="72"/>
      <c r="I448" s="73">
        <f>SUBTOTAL(9,I444:I447)</f>
        <v>0</v>
      </c>
      <c r="J448" s="84"/>
      <c r="K448" s="73">
        <f>SUBTOTAL(9,K444:K447)</f>
        <v>0</v>
      </c>
      <c r="L448" s="84"/>
      <c r="M448" s="73">
        <f>SUBTOTAL(9,M444:M447)</f>
        <v>0</v>
      </c>
      <c r="N448" s="74"/>
      <c r="O448" s="75">
        <f>SUBTOTAL(9,O444:O447)</f>
        <v>0</v>
      </c>
    </row>
    <row r="449" spans="1:15" outlineLevel="2">
      <c r="A449" s="2" t="s">
        <v>1536</v>
      </c>
      <c r="B449" s="61" t="s">
        <v>1537</v>
      </c>
      <c r="C449" s="61" t="s">
        <v>1138</v>
      </c>
      <c r="D449" s="62" t="s">
        <v>1139</v>
      </c>
      <c r="E449" s="63">
        <v>0</v>
      </c>
      <c r="F449" s="64">
        <v>1</v>
      </c>
      <c r="G449" s="64">
        <v>39.71</v>
      </c>
      <c r="H449" s="64">
        <v>22.51</v>
      </c>
      <c r="I449" s="65">
        <f>E449*F449*(G449+H449)</f>
        <v>0</v>
      </c>
      <c r="J449" s="83"/>
      <c r="K449" s="65">
        <f>I449*$K$3</f>
        <v>0</v>
      </c>
      <c r="L449" s="83"/>
      <c r="M449" s="65">
        <f>I449*$M$3</f>
        <v>0</v>
      </c>
      <c r="N449" s="66"/>
      <c r="O449" s="67">
        <f>M449+(M449*'Valeurs de point'!$E$5)</f>
        <v>0</v>
      </c>
    </row>
    <row r="450" spans="1:15" outlineLevel="2">
      <c r="A450" s="2" t="s">
        <v>1536</v>
      </c>
      <c r="B450" s="61" t="s">
        <v>1537</v>
      </c>
      <c r="C450" s="61" t="s">
        <v>1131</v>
      </c>
      <c r="D450" s="62" t="s">
        <v>462</v>
      </c>
      <c r="E450" s="63">
        <v>0</v>
      </c>
      <c r="F450" s="64">
        <v>1</v>
      </c>
      <c r="G450" s="64">
        <v>25</v>
      </c>
      <c r="H450" s="64">
        <v>166.7</v>
      </c>
      <c r="I450" s="65">
        <f>E450*F450*(G450+H450)</f>
        <v>0</v>
      </c>
      <c r="J450" s="83"/>
      <c r="K450" s="65">
        <f>I450*$K$3</f>
        <v>0</v>
      </c>
      <c r="L450" s="83"/>
      <c r="M450" s="65">
        <f>I450*$M$3</f>
        <v>0</v>
      </c>
      <c r="N450" s="66"/>
      <c r="O450" s="67">
        <f>M450+(M450*'Valeurs de point'!$E$5)</f>
        <v>0</v>
      </c>
    </row>
    <row r="451" spans="1:15" outlineLevel="2">
      <c r="A451" s="2" t="s">
        <v>1536</v>
      </c>
      <c r="B451" s="61" t="s">
        <v>1537</v>
      </c>
      <c r="C451" s="61" t="s">
        <v>1141</v>
      </c>
      <c r="D451" s="62" t="s">
        <v>1142</v>
      </c>
      <c r="E451" s="63">
        <v>0</v>
      </c>
      <c r="F451" s="64">
        <v>1</v>
      </c>
      <c r="G451" s="64">
        <v>0</v>
      </c>
      <c r="H451" s="64">
        <v>11.26</v>
      </c>
      <c r="I451" s="65">
        <f>E451*F451*(G451+H451)</f>
        <v>0</v>
      </c>
      <c r="J451" s="83"/>
      <c r="K451" s="65">
        <f>I451*$K$3</f>
        <v>0</v>
      </c>
      <c r="L451" s="83"/>
      <c r="M451" s="65">
        <f>I451*$M$3</f>
        <v>0</v>
      </c>
      <c r="N451" s="66"/>
      <c r="O451" s="67">
        <f>M451+(M451*'Valeurs de point'!$E$5)</f>
        <v>0</v>
      </c>
    </row>
    <row r="452" spans="1:15" ht="11.25" outlineLevel="2" thickBot="1">
      <c r="A452" s="2" t="s">
        <v>1536</v>
      </c>
      <c r="B452" s="61" t="s">
        <v>1537</v>
      </c>
      <c r="C452" s="61" t="s">
        <v>1143</v>
      </c>
      <c r="D452" s="62" t="s">
        <v>1144</v>
      </c>
      <c r="E452" s="63">
        <v>0</v>
      </c>
      <c r="F452" s="64">
        <v>1</v>
      </c>
      <c r="G452" s="64">
        <v>0</v>
      </c>
      <c r="H452" s="64">
        <v>62.51</v>
      </c>
      <c r="I452" s="65">
        <f>E452*F452*(G452+H452)</f>
        <v>0</v>
      </c>
      <c r="J452" s="83"/>
      <c r="K452" s="65">
        <f>I452*$K$3</f>
        <v>0</v>
      </c>
      <c r="L452" s="83"/>
      <c r="M452" s="65">
        <f>I452*$M$3</f>
        <v>0</v>
      </c>
      <c r="N452" s="66"/>
      <c r="O452" s="67">
        <f>M452+(M452*'Valeurs de point'!$E$5)</f>
        <v>0</v>
      </c>
    </row>
    <row r="453" spans="1:15" ht="11.25" outlineLevel="1" thickBot="1">
      <c r="A453" s="11"/>
      <c r="B453" s="68" t="s">
        <v>1538</v>
      </c>
      <c r="C453" s="69"/>
      <c r="D453" s="70"/>
      <c r="E453" s="71"/>
      <c r="F453" s="72"/>
      <c r="G453" s="72"/>
      <c r="H453" s="72"/>
      <c r="I453" s="73">
        <f>SUBTOTAL(9,I449:I452)</f>
        <v>0</v>
      </c>
      <c r="J453" s="84"/>
      <c r="K453" s="73">
        <f>SUBTOTAL(9,K449:K452)</f>
        <v>0</v>
      </c>
      <c r="L453" s="84"/>
      <c r="M453" s="73">
        <f>SUBTOTAL(9,M449:M452)</f>
        <v>0</v>
      </c>
      <c r="N453" s="74"/>
      <c r="O453" s="75">
        <f>SUBTOTAL(9,O449:O452)</f>
        <v>0</v>
      </c>
    </row>
    <row r="454" spans="1:15" outlineLevel="2">
      <c r="A454" s="2" t="s">
        <v>1539</v>
      </c>
      <c r="B454" s="61" t="s">
        <v>1540</v>
      </c>
      <c r="C454" s="61" t="s">
        <v>1138</v>
      </c>
      <c r="D454" s="62" t="s">
        <v>1139</v>
      </c>
      <c r="E454" s="63">
        <v>0</v>
      </c>
      <c r="F454" s="64">
        <v>1</v>
      </c>
      <c r="G454" s="64">
        <v>39.71</v>
      </c>
      <c r="H454" s="64">
        <v>22.51</v>
      </c>
      <c r="I454" s="65">
        <f>E454*F454*(G454+H454)</f>
        <v>0</v>
      </c>
      <c r="J454" s="83"/>
      <c r="K454" s="65">
        <f>I454*$K$3</f>
        <v>0</v>
      </c>
      <c r="L454" s="83"/>
      <c r="M454" s="65">
        <f>I454*$M$3</f>
        <v>0</v>
      </c>
      <c r="N454" s="66"/>
      <c r="O454" s="67">
        <f>M454+(M454*'Valeurs de point'!$E$5)</f>
        <v>0</v>
      </c>
    </row>
    <row r="455" spans="1:15" outlineLevel="2">
      <c r="A455" s="2" t="s">
        <v>1539</v>
      </c>
      <c r="B455" s="61" t="s">
        <v>1540</v>
      </c>
      <c r="C455" s="61" t="s">
        <v>1148</v>
      </c>
      <c r="D455" s="62" t="s">
        <v>1149</v>
      </c>
      <c r="E455" s="63">
        <v>0</v>
      </c>
      <c r="F455" s="64">
        <v>1</v>
      </c>
      <c r="G455" s="64">
        <v>19.86</v>
      </c>
      <c r="H455" s="64">
        <v>20.260000000000002</v>
      </c>
      <c r="I455" s="65">
        <f>E455*F455*(G455+H455)</f>
        <v>0</v>
      </c>
      <c r="J455" s="83"/>
      <c r="K455" s="65">
        <f>I455*$K$3</f>
        <v>0</v>
      </c>
      <c r="L455" s="83"/>
      <c r="M455" s="65">
        <f>I455*$M$3</f>
        <v>0</v>
      </c>
      <c r="N455" s="66"/>
      <c r="O455" s="67">
        <f>M455+(M455*'Valeurs de point'!$E$5)</f>
        <v>0</v>
      </c>
    </row>
    <row r="456" spans="1:15" outlineLevel="2">
      <c r="A456" s="2" t="s">
        <v>1539</v>
      </c>
      <c r="B456" s="61" t="s">
        <v>1540</v>
      </c>
      <c r="C456" s="61" t="s">
        <v>2162</v>
      </c>
      <c r="D456" s="62" t="s">
        <v>458</v>
      </c>
      <c r="E456" s="63">
        <v>0</v>
      </c>
      <c r="F456" s="64">
        <v>1</v>
      </c>
      <c r="G456" s="64">
        <v>0</v>
      </c>
      <c r="H456" s="64">
        <v>15.21</v>
      </c>
      <c r="I456" s="65">
        <f>E456*F456*(G456+H456)</f>
        <v>0</v>
      </c>
      <c r="J456" s="83"/>
      <c r="K456" s="65">
        <f>I456*$K$3</f>
        <v>0</v>
      </c>
      <c r="L456" s="83"/>
      <c r="M456" s="65">
        <f>I456*$M$3</f>
        <v>0</v>
      </c>
      <c r="N456" s="66"/>
      <c r="O456" s="67">
        <f>M456+(M456*'Valeurs de point'!$E$5)</f>
        <v>0</v>
      </c>
    </row>
    <row r="457" spans="1:15" ht="11.25" outlineLevel="2" thickBot="1">
      <c r="A457" s="2" t="s">
        <v>1539</v>
      </c>
      <c r="B457" s="61" t="s">
        <v>1540</v>
      </c>
      <c r="C457" s="61" t="s">
        <v>1141</v>
      </c>
      <c r="D457" s="62" t="s">
        <v>1142</v>
      </c>
      <c r="E457" s="63">
        <v>0</v>
      </c>
      <c r="F457" s="64">
        <v>1</v>
      </c>
      <c r="G457" s="64">
        <v>0</v>
      </c>
      <c r="H457" s="64">
        <v>11.26</v>
      </c>
      <c r="I457" s="65">
        <f>E457*F457*(G457+H457)</f>
        <v>0</v>
      </c>
      <c r="J457" s="83"/>
      <c r="K457" s="65">
        <f>I457*$K$3</f>
        <v>0</v>
      </c>
      <c r="L457" s="83"/>
      <c r="M457" s="65">
        <f>I457*$M$3</f>
        <v>0</v>
      </c>
      <c r="N457" s="66"/>
      <c r="O457" s="67">
        <f>M457+(M457*'Valeurs de point'!$E$5)</f>
        <v>0</v>
      </c>
    </row>
    <row r="458" spans="1:15" ht="11.25" outlineLevel="1" thickBot="1">
      <c r="A458" s="11"/>
      <c r="B458" s="68" t="s">
        <v>1541</v>
      </c>
      <c r="C458" s="69"/>
      <c r="D458" s="70"/>
      <c r="E458" s="71"/>
      <c r="F458" s="72"/>
      <c r="G458" s="72"/>
      <c r="H458" s="72"/>
      <c r="I458" s="73">
        <f>SUBTOTAL(9,I454:I457)</f>
        <v>0</v>
      </c>
      <c r="J458" s="84"/>
      <c r="K458" s="73">
        <f>SUBTOTAL(9,K454:K457)</f>
        <v>0</v>
      </c>
      <c r="L458" s="84"/>
      <c r="M458" s="73">
        <f>SUBTOTAL(9,M454:M457)</f>
        <v>0</v>
      </c>
      <c r="N458" s="74"/>
      <c r="O458" s="75">
        <f>SUBTOTAL(9,O454:O457)</f>
        <v>0</v>
      </c>
    </row>
    <row r="459" spans="1:15" outlineLevel="2">
      <c r="A459" s="2" t="s">
        <v>1542</v>
      </c>
      <c r="B459" s="61" t="s">
        <v>1543</v>
      </c>
      <c r="C459" s="61" t="s">
        <v>1138</v>
      </c>
      <c r="D459" s="62" t="s">
        <v>1139</v>
      </c>
      <c r="E459" s="63">
        <v>0</v>
      </c>
      <c r="F459" s="64">
        <v>1</v>
      </c>
      <c r="G459" s="64">
        <v>39.71</v>
      </c>
      <c r="H459" s="64">
        <v>22.51</v>
      </c>
      <c r="I459" s="65">
        <f t="shared" ref="I459:I464" si="81">E459*F459*(G459+H459)</f>
        <v>0</v>
      </c>
      <c r="J459" s="83"/>
      <c r="K459" s="65">
        <f t="shared" ref="K459:K464" si="82">I459*$K$3</f>
        <v>0</v>
      </c>
      <c r="L459" s="83"/>
      <c r="M459" s="65">
        <f t="shared" ref="M459:M464" si="83">I459*$M$3</f>
        <v>0</v>
      </c>
      <c r="N459" s="66"/>
      <c r="O459" s="67">
        <f>M459+(M459*'Valeurs de point'!$E$5)</f>
        <v>0</v>
      </c>
    </row>
    <row r="460" spans="1:15" outlineLevel="2">
      <c r="A460" s="2" t="s">
        <v>1542</v>
      </c>
      <c r="B460" s="61" t="s">
        <v>1543</v>
      </c>
      <c r="C460" s="61" t="s">
        <v>1148</v>
      </c>
      <c r="D460" s="62" t="s">
        <v>1149</v>
      </c>
      <c r="E460" s="63">
        <v>0</v>
      </c>
      <c r="F460" s="64">
        <v>1</v>
      </c>
      <c r="G460" s="64">
        <v>19.86</v>
      </c>
      <c r="H460" s="64">
        <v>20.260000000000002</v>
      </c>
      <c r="I460" s="65">
        <f t="shared" si="81"/>
        <v>0</v>
      </c>
      <c r="J460" s="83"/>
      <c r="K460" s="65">
        <f t="shared" si="82"/>
        <v>0</v>
      </c>
      <c r="L460" s="83"/>
      <c r="M460" s="65">
        <f t="shared" si="83"/>
        <v>0</v>
      </c>
      <c r="N460" s="66"/>
      <c r="O460" s="67">
        <f>M460+(M460*'Valeurs de point'!$E$5)</f>
        <v>0</v>
      </c>
    </row>
    <row r="461" spans="1:15" outlineLevel="2">
      <c r="A461" s="2" t="s">
        <v>1542</v>
      </c>
      <c r="B461" s="61" t="s">
        <v>1543</v>
      </c>
      <c r="C461" s="61" t="s">
        <v>1062</v>
      </c>
      <c r="D461" s="62" t="s">
        <v>1063</v>
      </c>
      <c r="E461" s="63">
        <v>0</v>
      </c>
      <c r="F461" s="64">
        <v>1</v>
      </c>
      <c r="G461" s="64">
        <v>0</v>
      </c>
      <c r="H461" s="64">
        <v>52.15</v>
      </c>
      <c r="I461" s="65">
        <f t="shared" si="81"/>
        <v>0</v>
      </c>
      <c r="J461" s="83"/>
      <c r="K461" s="65">
        <f t="shared" si="82"/>
        <v>0</v>
      </c>
      <c r="L461" s="83"/>
      <c r="M461" s="65">
        <f t="shared" si="83"/>
        <v>0</v>
      </c>
      <c r="N461" s="66"/>
      <c r="O461" s="67">
        <f>M461+(M461*'Valeurs de point'!$E$5)</f>
        <v>0</v>
      </c>
    </row>
    <row r="462" spans="1:15" outlineLevel="2">
      <c r="A462" s="2" t="s">
        <v>1542</v>
      </c>
      <c r="B462" s="61" t="s">
        <v>1543</v>
      </c>
      <c r="C462" s="61" t="s">
        <v>1762</v>
      </c>
      <c r="D462" s="62" t="s">
        <v>1140</v>
      </c>
      <c r="E462" s="63">
        <v>0</v>
      </c>
      <c r="F462" s="64">
        <v>1</v>
      </c>
      <c r="G462" s="64">
        <v>2.5</v>
      </c>
      <c r="H462" s="64">
        <v>20.84</v>
      </c>
      <c r="I462" s="65">
        <f t="shared" si="81"/>
        <v>0</v>
      </c>
      <c r="J462" s="83"/>
      <c r="K462" s="65">
        <f t="shared" si="82"/>
        <v>0</v>
      </c>
      <c r="L462" s="83"/>
      <c r="M462" s="65">
        <f t="shared" si="83"/>
        <v>0</v>
      </c>
      <c r="N462" s="66"/>
      <c r="O462" s="67">
        <f>M462+(M462*'Valeurs de point'!$E$5)</f>
        <v>0</v>
      </c>
    </row>
    <row r="463" spans="1:15" outlineLevel="2">
      <c r="A463" s="2" t="s">
        <v>1542</v>
      </c>
      <c r="B463" s="61" t="s">
        <v>1543</v>
      </c>
      <c r="C463" s="61" t="s">
        <v>1141</v>
      </c>
      <c r="D463" s="62" t="s">
        <v>1142</v>
      </c>
      <c r="E463" s="63">
        <v>0</v>
      </c>
      <c r="F463" s="64">
        <v>1</v>
      </c>
      <c r="G463" s="64">
        <v>0</v>
      </c>
      <c r="H463" s="64">
        <v>11.26</v>
      </c>
      <c r="I463" s="65">
        <f t="shared" si="81"/>
        <v>0</v>
      </c>
      <c r="J463" s="83"/>
      <c r="K463" s="65">
        <f t="shared" si="82"/>
        <v>0</v>
      </c>
      <c r="L463" s="83"/>
      <c r="M463" s="65">
        <f t="shared" si="83"/>
        <v>0</v>
      </c>
      <c r="N463" s="66"/>
      <c r="O463" s="67">
        <f>M463+(M463*'Valeurs de point'!$E$5)</f>
        <v>0</v>
      </c>
    </row>
    <row r="464" spans="1:15" ht="11.25" outlineLevel="2" thickBot="1">
      <c r="A464" s="2" t="s">
        <v>1542</v>
      </c>
      <c r="B464" s="61" t="s">
        <v>1543</v>
      </c>
      <c r="C464" s="61" t="s">
        <v>1143</v>
      </c>
      <c r="D464" s="62" t="s">
        <v>1144</v>
      </c>
      <c r="E464" s="63">
        <v>0</v>
      </c>
      <c r="F464" s="64">
        <v>1</v>
      </c>
      <c r="G464" s="64">
        <v>0</v>
      </c>
      <c r="H464" s="64">
        <v>62.51</v>
      </c>
      <c r="I464" s="65">
        <f t="shared" si="81"/>
        <v>0</v>
      </c>
      <c r="J464" s="83"/>
      <c r="K464" s="65">
        <f t="shared" si="82"/>
        <v>0</v>
      </c>
      <c r="L464" s="83"/>
      <c r="M464" s="65">
        <f t="shared" si="83"/>
        <v>0</v>
      </c>
      <c r="N464" s="66"/>
      <c r="O464" s="67">
        <f>M464+(M464*'Valeurs de point'!$E$5)</f>
        <v>0</v>
      </c>
    </row>
    <row r="465" spans="1:15" ht="11.25" outlineLevel="1" thickBot="1">
      <c r="A465" s="11"/>
      <c r="B465" s="68" t="s">
        <v>1544</v>
      </c>
      <c r="C465" s="69"/>
      <c r="D465" s="70"/>
      <c r="E465" s="71"/>
      <c r="F465" s="72"/>
      <c r="G465" s="72"/>
      <c r="H465" s="72"/>
      <c r="I465" s="73">
        <f>SUBTOTAL(9,I459:I464)</f>
        <v>0</v>
      </c>
      <c r="J465" s="84"/>
      <c r="K465" s="73">
        <f>SUBTOTAL(9,K459:K464)</f>
        <v>0</v>
      </c>
      <c r="L465" s="84"/>
      <c r="M465" s="73">
        <f>SUBTOTAL(9,M459:M464)</f>
        <v>0</v>
      </c>
      <c r="N465" s="74"/>
      <c r="O465" s="75">
        <f>SUBTOTAL(9,O459:O464)</f>
        <v>0</v>
      </c>
    </row>
    <row r="466" spans="1:15" outlineLevel="2">
      <c r="A466" s="2" t="s">
        <v>1545</v>
      </c>
      <c r="B466" s="61" t="s">
        <v>549</v>
      </c>
      <c r="C466" s="61" t="s">
        <v>1138</v>
      </c>
      <c r="D466" s="62" t="s">
        <v>1139</v>
      </c>
      <c r="E466" s="63">
        <v>0</v>
      </c>
      <c r="F466" s="64">
        <v>1</v>
      </c>
      <c r="G466" s="64">
        <v>39.71</v>
      </c>
      <c r="H466" s="64">
        <v>22.51</v>
      </c>
      <c r="I466" s="65">
        <f>E466*F466*(G466+H466)</f>
        <v>0</v>
      </c>
      <c r="J466" s="83"/>
      <c r="K466" s="65">
        <f>I466*$K$3</f>
        <v>0</v>
      </c>
      <c r="L466" s="83"/>
      <c r="M466" s="65">
        <f>I466*$M$3</f>
        <v>0</v>
      </c>
      <c r="N466" s="66"/>
      <c r="O466" s="67">
        <f>M466+(M466*'Valeurs de point'!$E$5)</f>
        <v>0</v>
      </c>
    </row>
    <row r="467" spans="1:15" outlineLevel="2">
      <c r="A467" s="2" t="s">
        <v>1545</v>
      </c>
      <c r="B467" s="61" t="s">
        <v>549</v>
      </c>
      <c r="C467" s="61" t="s">
        <v>1148</v>
      </c>
      <c r="D467" s="62" t="s">
        <v>1149</v>
      </c>
      <c r="E467" s="63">
        <v>0</v>
      </c>
      <c r="F467" s="64">
        <v>1</v>
      </c>
      <c r="G467" s="64">
        <v>19.86</v>
      </c>
      <c r="H467" s="64">
        <v>20.260000000000002</v>
      </c>
      <c r="I467" s="65">
        <f>E467*F467*(G467+H467)</f>
        <v>0</v>
      </c>
      <c r="J467" s="83"/>
      <c r="K467" s="65">
        <f>I467*$K$3</f>
        <v>0</v>
      </c>
      <c r="L467" s="83"/>
      <c r="M467" s="65">
        <f>I467*$M$3</f>
        <v>0</v>
      </c>
      <c r="N467" s="66"/>
      <c r="O467" s="67">
        <f>M467+(M467*'Valeurs de point'!$E$5)</f>
        <v>0</v>
      </c>
    </row>
    <row r="468" spans="1:15" outlineLevel="2">
      <c r="A468" s="2" t="s">
        <v>1545</v>
      </c>
      <c r="B468" s="61" t="s">
        <v>549</v>
      </c>
      <c r="C468" s="61" t="s">
        <v>1224</v>
      </c>
      <c r="D468" s="62" t="s">
        <v>1225</v>
      </c>
      <c r="E468" s="63">
        <v>0</v>
      </c>
      <c r="F468" s="64">
        <v>1</v>
      </c>
      <c r="G468" s="64">
        <v>0</v>
      </c>
      <c r="H468" s="64">
        <v>82.57</v>
      </c>
      <c r="I468" s="65">
        <f>E468*F468*(G468+H468)</f>
        <v>0</v>
      </c>
      <c r="J468" s="83"/>
      <c r="K468" s="65">
        <f>I468*$K$3</f>
        <v>0</v>
      </c>
      <c r="L468" s="83"/>
      <c r="M468" s="65">
        <f>I468*$M$3</f>
        <v>0</v>
      </c>
      <c r="N468" s="66"/>
      <c r="O468" s="67">
        <f>M468+(M468*'Valeurs de point'!$E$5)</f>
        <v>0</v>
      </c>
    </row>
    <row r="469" spans="1:15" ht="11.25" outlineLevel="2" thickBot="1">
      <c r="A469" s="2" t="s">
        <v>1545</v>
      </c>
      <c r="B469" s="61" t="s">
        <v>549</v>
      </c>
      <c r="C469" s="61" t="s">
        <v>1141</v>
      </c>
      <c r="D469" s="62" t="s">
        <v>1142</v>
      </c>
      <c r="E469" s="63">
        <v>0</v>
      </c>
      <c r="F469" s="64">
        <v>1</v>
      </c>
      <c r="G469" s="64">
        <v>0</v>
      </c>
      <c r="H469" s="64">
        <v>11.26</v>
      </c>
      <c r="I469" s="65">
        <f>E469*F469*(G469+H469)</f>
        <v>0</v>
      </c>
      <c r="J469" s="83"/>
      <c r="K469" s="65">
        <f>I469*$K$3</f>
        <v>0</v>
      </c>
      <c r="L469" s="83"/>
      <c r="M469" s="65">
        <f>I469*$M$3</f>
        <v>0</v>
      </c>
      <c r="N469" s="66"/>
      <c r="O469" s="67">
        <f>M469+(M469*'Valeurs de point'!$E$5)</f>
        <v>0</v>
      </c>
    </row>
    <row r="470" spans="1:15" ht="11.25" outlineLevel="1" thickBot="1">
      <c r="A470" s="11"/>
      <c r="B470" s="68" t="s">
        <v>550</v>
      </c>
      <c r="C470" s="69"/>
      <c r="D470" s="70"/>
      <c r="E470" s="71"/>
      <c r="F470" s="72"/>
      <c r="G470" s="72"/>
      <c r="H470" s="72"/>
      <c r="I470" s="73">
        <f>SUBTOTAL(9,I466:I469)</f>
        <v>0</v>
      </c>
      <c r="J470" s="84"/>
      <c r="K470" s="73">
        <f>SUBTOTAL(9,K466:K469)</f>
        <v>0</v>
      </c>
      <c r="L470" s="84"/>
      <c r="M470" s="73">
        <f>SUBTOTAL(9,M466:M469)</f>
        <v>0</v>
      </c>
      <c r="N470" s="74"/>
      <c r="O470" s="75">
        <f>SUBTOTAL(9,O466:O469)</f>
        <v>0</v>
      </c>
    </row>
    <row r="471" spans="1:15" outlineLevel="2">
      <c r="A471" s="2" t="s">
        <v>551</v>
      </c>
      <c r="B471" s="61" t="s">
        <v>552</v>
      </c>
      <c r="C471" s="61" t="s">
        <v>1138</v>
      </c>
      <c r="D471" s="62" t="s">
        <v>1139</v>
      </c>
      <c r="E471" s="63">
        <v>0</v>
      </c>
      <c r="F471" s="64">
        <v>1</v>
      </c>
      <c r="G471" s="64">
        <v>39.71</v>
      </c>
      <c r="H471" s="64">
        <v>22.51</v>
      </c>
      <c r="I471" s="65">
        <f>E471*F471*(G471+H471)</f>
        <v>0</v>
      </c>
      <c r="J471" s="83"/>
      <c r="K471" s="65">
        <f>I471*$K$3</f>
        <v>0</v>
      </c>
      <c r="L471" s="83"/>
      <c r="M471" s="65">
        <f>I471*$M$3</f>
        <v>0</v>
      </c>
      <c r="N471" s="66"/>
      <c r="O471" s="67">
        <f>M471+(M471*'Valeurs de point'!$E$5)</f>
        <v>0</v>
      </c>
    </row>
    <row r="472" spans="1:15" outlineLevel="2">
      <c r="A472" s="2" t="s">
        <v>551</v>
      </c>
      <c r="B472" s="61" t="s">
        <v>552</v>
      </c>
      <c r="C472" s="61" t="s">
        <v>1762</v>
      </c>
      <c r="D472" s="62" t="s">
        <v>1140</v>
      </c>
      <c r="E472" s="63">
        <v>0</v>
      </c>
      <c r="F472" s="64">
        <v>1</v>
      </c>
      <c r="G472" s="64">
        <v>2.5</v>
      </c>
      <c r="H472" s="64">
        <v>20.84</v>
      </c>
      <c r="I472" s="65">
        <f>E472*F472*(G472+H472)</f>
        <v>0</v>
      </c>
      <c r="J472" s="83"/>
      <c r="K472" s="65">
        <f>I472*$K$3</f>
        <v>0</v>
      </c>
      <c r="L472" s="83"/>
      <c r="M472" s="65">
        <f>I472*$M$3</f>
        <v>0</v>
      </c>
      <c r="N472" s="66"/>
      <c r="O472" s="67">
        <f>M472+(M472*'Valeurs de point'!$E$5)</f>
        <v>0</v>
      </c>
    </row>
    <row r="473" spans="1:15" outlineLevel="2">
      <c r="A473" s="2" t="s">
        <v>551</v>
      </c>
      <c r="B473" s="61" t="s">
        <v>552</v>
      </c>
      <c r="C473" s="61" t="s">
        <v>1129</v>
      </c>
      <c r="D473" s="62" t="s">
        <v>1682</v>
      </c>
      <c r="E473" s="63">
        <v>0</v>
      </c>
      <c r="F473" s="64">
        <v>2</v>
      </c>
      <c r="G473" s="64">
        <v>5</v>
      </c>
      <c r="H473" s="64">
        <v>83.35</v>
      </c>
      <c r="I473" s="65">
        <f>E473*F473*(G473+H473)</f>
        <v>0</v>
      </c>
      <c r="J473" s="83"/>
      <c r="K473" s="65">
        <f>I473*$K$3</f>
        <v>0</v>
      </c>
      <c r="L473" s="83"/>
      <c r="M473" s="65">
        <f>I473*$M$3</f>
        <v>0</v>
      </c>
      <c r="N473" s="66"/>
      <c r="O473" s="67">
        <f>M473+(M473*'Valeurs de point'!$E$5)</f>
        <v>0</v>
      </c>
    </row>
    <row r="474" spans="1:15" outlineLevel="2">
      <c r="A474" s="2" t="s">
        <v>551</v>
      </c>
      <c r="B474" s="61" t="s">
        <v>552</v>
      </c>
      <c r="C474" s="61" t="s">
        <v>1141</v>
      </c>
      <c r="D474" s="62" t="s">
        <v>1142</v>
      </c>
      <c r="E474" s="63">
        <v>0</v>
      </c>
      <c r="F474" s="64">
        <v>1</v>
      </c>
      <c r="G474" s="64">
        <v>0</v>
      </c>
      <c r="H474" s="64">
        <v>11.26</v>
      </c>
      <c r="I474" s="65">
        <f>E474*F474*(G474+H474)</f>
        <v>0</v>
      </c>
      <c r="J474" s="83"/>
      <c r="K474" s="65">
        <f>I474*$K$3</f>
        <v>0</v>
      </c>
      <c r="L474" s="83"/>
      <c r="M474" s="65">
        <f>I474*$M$3</f>
        <v>0</v>
      </c>
      <c r="N474" s="66"/>
      <c r="O474" s="67">
        <f>M474+(M474*'Valeurs de point'!$E$5)</f>
        <v>0</v>
      </c>
    </row>
    <row r="475" spans="1:15" ht="11.25" outlineLevel="2" thickBot="1">
      <c r="A475" s="2" t="s">
        <v>551</v>
      </c>
      <c r="B475" s="61" t="s">
        <v>552</v>
      </c>
      <c r="C475" s="61" t="s">
        <v>1143</v>
      </c>
      <c r="D475" s="62" t="s">
        <v>1144</v>
      </c>
      <c r="E475" s="63">
        <v>0</v>
      </c>
      <c r="F475" s="64">
        <v>1</v>
      </c>
      <c r="G475" s="64">
        <v>0</v>
      </c>
      <c r="H475" s="64">
        <v>62.51</v>
      </c>
      <c r="I475" s="65">
        <f>E475*F475*(G475+H475)</f>
        <v>0</v>
      </c>
      <c r="J475" s="83"/>
      <c r="K475" s="65">
        <f>I475*$K$3</f>
        <v>0</v>
      </c>
      <c r="L475" s="83"/>
      <c r="M475" s="65">
        <f>I475*$M$3</f>
        <v>0</v>
      </c>
      <c r="N475" s="66"/>
      <c r="O475" s="67">
        <f>M475+(M475*'Valeurs de point'!$E$5)</f>
        <v>0</v>
      </c>
    </row>
    <row r="476" spans="1:15" ht="11.25" outlineLevel="1" thickBot="1">
      <c r="A476" s="11"/>
      <c r="B476" s="68" t="s">
        <v>553</v>
      </c>
      <c r="C476" s="69"/>
      <c r="D476" s="70"/>
      <c r="E476" s="71"/>
      <c r="F476" s="72"/>
      <c r="G476" s="72"/>
      <c r="H476" s="72"/>
      <c r="I476" s="73">
        <f>SUBTOTAL(9,I471:I475)</f>
        <v>0</v>
      </c>
      <c r="J476" s="84"/>
      <c r="K476" s="73">
        <f>SUBTOTAL(9,K471:K475)</f>
        <v>0</v>
      </c>
      <c r="L476" s="84"/>
      <c r="M476" s="73">
        <f>SUBTOTAL(9,M471:M475)</f>
        <v>0</v>
      </c>
      <c r="N476" s="74"/>
      <c r="O476" s="75">
        <f>SUBTOTAL(9,O471:O475)</f>
        <v>0</v>
      </c>
    </row>
    <row r="477" spans="1:15" outlineLevel="2">
      <c r="A477" s="2" t="s">
        <v>554</v>
      </c>
      <c r="B477" s="61" t="s">
        <v>229</v>
      </c>
      <c r="C477" s="61" t="s">
        <v>1138</v>
      </c>
      <c r="D477" s="62" t="s">
        <v>1139</v>
      </c>
      <c r="E477" s="63">
        <v>0</v>
      </c>
      <c r="F477" s="64">
        <v>1</v>
      </c>
      <c r="G477" s="64">
        <v>39.71</v>
      </c>
      <c r="H477" s="64">
        <v>22.51</v>
      </c>
      <c r="I477" s="65">
        <f>E477*F477*(G477+H477)</f>
        <v>0</v>
      </c>
      <c r="J477" s="83"/>
      <c r="K477" s="65">
        <f>I477*$K$3</f>
        <v>0</v>
      </c>
      <c r="L477" s="83"/>
      <c r="M477" s="65">
        <f>I477*$M$3</f>
        <v>0</v>
      </c>
      <c r="N477" s="66"/>
      <c r="O477" s="67">
        <f>M477+(M477*'Valeurs de point'!$E$5)</f>
        <v>0</v>
      </c>
    </row>
    <row r="478" spans="1:15" outlineLevel="2">
      <c r="A478" s="2" t="s">
        <v>554</v>
      </c>
      <c r="B478" s="61" t="s">
        <v>229</v>
      </c>
      <c r="C478" s="61" t="s">
        <v>1131</v>
      </c>
      <c r="D478" s="62" t="s">
        <v>462</v>
      </c>
      <c r="E478" s="63">
        <v>0</v>
      </c>
      <c r="F478" s="64">
        <v>1</v>
      </c>
      <c r="G478" s="64">
        <v>25</v>
      </c>
      <c r="H478" s="64">
        <v>166.7</v>
      </c>
      <c r="I478" s="65">
        <f>E478*F478*(G478+H478)</f>
        <v>0</v>
      </c>
      <c r="J478" s="83"/>
      <c r="K478" s="65">
        <f>I478*$K$3</f>
        <v>0</v>
      </c>
      <c r="L478" s="83"/>
      <c r="M478" s="65">
        <f>I478*$M$3</f>
        <v>0</v>
      </c>
      <c r="N478" s="66"/>
      <c r="O478" s="67">
        <f>M478+(M478*'Valeurs de point'!$E$5)</f>
        <v>0</v>
      </c>
    </row>
    <row r="479" spans="1:15" outlineLevel="2">
      <c r="A479" s="2" t="s">
        <v>554</v>
      </c>
      <c r="B479" s="61" t="s">
        <v>229</v>
      </c>
      <c r="C479" s="61" t="s">
        <v>1141</v>
      </c>
      <c r="D479" s="62" t="s">
        <v>1142</v>
      </c>
      <c r="E479" s="63">
        <v>0</v>
      </c>
      <c r="F479" s="64">
        <v>1</v>
      </c>
      <c r="G479" s="64">
        <v>0</v>
      </c>
      <c r="H479" s="64">
        <v>11.26</v>
      </c>
      <c r="I479" s="65">
        <f>E479*F479*(G479+H479)</f>
        <v>0</v>
      </c>
      <c r="J479" s="83"/>
      <c r="K479" s="65">
        <f>I479*$K$3</f>
        <v>0</v>
      </c>
      <c r="L479" s="83"/>
      <c r="M479" s="65">
        <f>I479*$M$3</f>
        <v>0</v>
      </c>
      <c r="N479" s="66"/>
      <c r="O479" s="67">
        <f>M479+(M479*'Valeurs de point'!$E$5)</f>
        <v>0</v>
      </c>
    </row>
    <row r="480" spans="1:15" ht="11.25" outlineLevel="2" thickBot="1">
      <c r="A480" s="2" t="s">
        <v>554</v>
      </c>
      <c r="B480" s="61" t="s">
        <v>229</v>
      </c>
      <c r="C480" s="61" t="s">
        <v>1143</v>
      </c>
      <c r="D480" s="62" t="s">
        <v>1144</v>
      </c>
      <c r="E480" s="63">
        <v>0</v>
      </c>
      <c r="F480" s="64">
        <v>1</v>
      </c>
      <c r="G480" s="64">
        <v>0</v>
      </c>
      <c r="H480" s="64">
        <v>62.51</v>
      </c>
      <c r="I480" s="65">
        <f>E480*F480*(G480+H480)</f>
        <v>0</v>
      </c>
      <c r="J480" s="83"/>
      <c r="K480" s="65">
        <f>I480*$K$3</f>
        <v>0</v>
      </c>
      <c r="L480" s="83"/>
      <c r="M480" s="65">
        <f>I480*$M$3</f>
        <v>0</v>
      </c>
      <c r="N480" s="66"/>
      <c r="O480" s="67">
        <f>M480+(M480*'Valeurs de point'!$E$5)</f>
        <v>0</v>
      </c>
    </row>
    <row r="481" spans="1:15" ht="11.25" outlineLevel="1" thickBot="1">
      <c r="A481" s="11"/>
      <c r="B481" s="68" t="s">
        <v>230</v>
      </c>
      <c r="C481" s="69"/>
      <c r="D481" s="70"/>
      <c r="E481" s="71"/>
      <c r="F481" s="72"/>
      <c r="G481" s="72"/>
      <c r="H481" s="72"/>
      <c r="I481" s="73">
        <f>SUBTOTAL(9,I477:I480)</f>
        <v>0</v>
      </c>
      <c r="J481" s="84"/>
      <c r="K481" s="73">
        <f>SUBTOTAL(9,K477:K480)</f>
        <v>0</v>
      </c>
      <c r="L481" s="84"/>
      <c r="M481" s="73">
        <f>SUBTOTAL(9,M477:M480)</f>
        <v>0</v>
      </c>
      <c r="N481" s="74"/>
      <c r="O481" s="75">
        <f>SUBTOTAL(9,O477:O480)</f>
        <v>0</v>
      </c>
    </row>
    <row r="482" spans="1:15" outlineLevel="2">
      <c r="A482" s="2" t="s">
        <v>231</v>
      </c>
      <c r="B482" s="61" t="s">
        <v>232</v>
      </c>
      <c r="C482" s="61" t="s">
        <v>1138</v>
      </c>
      <c r="D482" s="62" t="s">
        <v>1139</v>
      </c>
      <c r="E482" s="63">
        <v>0</v>
      </c>
      <c r="F482" s="64">
        <v>1</v>
      </c>
      <c r="G482" s="64">
        <v>39.71</v>
      </c>
      <c r="H482" s="64">
        <v>22.51</v>
      </c>
      <c r="I482" s="65">
        <f>E482*F482*(G482+H482)</f>
        <v>0</v>
      </c>
      <c r="J482" s="83"/>
      <c r="K482" s="65">
        <f>I482*$K$3</f>
        <v>0</v>
      </c>
      <c r="L482" s="83"/>
      <c r="M482" s="65">
        <f>I482*$M$3</f>
        <v>0</v>
      </c>
      <c r="N482" s="66"/>
      <c r="O482" s="67">
        <f>M482+(M482*'Valeurs de point'!$E$5)</f>
        <v>0</v>
      </c>
    </row>
    <row r="483" spans="1:15" outlineLevel="2">
      <c r="A483" s="2" t="s">
        <v>231</v>
      </c>
      <c r="B483" s="61" t="s">
        <v>232</v>
      </c>
      <c r="C483" s="61" t="s">
        <v>1762</v>
      </c>
      <c r="D483" s="62" t="s">
        <v>1140</v>
      </c>
      <c r="E483" s="63">
        <v>0</v>
      </c>
      <c r="F483" s="64">
        <v>1</v>
      </c>
      <c r="G483" s="64">
        <v>2.5</v>
      </c>
      <c r="H483" s="64">
        <v>20.84</v>
      </c>
      <c r="I483" s="65">
        <f>E483*F483*(G483+H483)</f>
        <v>0</v>
      </c>
      <c r="J483" s="83"/>
      <c r="K483" s="65">
        <f>I483*$K$3</f>
        <v>0</v>
      </c>
      <c r="L483" s="83"/>
      <c r="M483" s="65">
        <f>I483*$M$3</f>
        <v>0</v>
      </c>
      <c r="N483" s="66"/>
      <c r="O483" s="67">
        <f>M483+(M483*'Valeurs de point'!$E$5)</f>
        <v>0</v>
      </c>
    </row>
    <row r="484" spans="1:15" outlineLevel="2">
      <c r="A484" s="2" t="s">
        <v>231</v>
      </c>
      <c r="B484" s="61" t="s">
        <v>232</v>
      </c>
      <c r="C484" s="61" t="s">
        <v>1764</v>
      </c>
      <c r="D484" s="62" t="s">
        <v>1064</v>
      </c>
      <c r="E484" s="63">
        <v>0</v>
      </c>
      <c r="F484" s="64">
        <v>1</v>
      </c>
      <c r="G484" s="64">
        <v>6.62</v>
      </c>
      <c r="H484" s="64">
        <v>22.07</v>
      </c>
      <c r="I484" s="65">
        <f>E484*F484*(G484+H484)</f>
        <v>0</v>
      </c>
      <c r="J484" s="83"/>
      <c r="K484" s="65">
        <f>I484*$K$3</f>
        <v>0</v>
      </c>
      <c r="L484" s="83"/>
      <c r="M484" s="65">
        <f>I484*$M$3</f>
        <v>0</v>
      </c>
      <c r="N484" s="66"/>
      <c r="O484" s="67">
        <f>M484+(M484*'Valeurs de point'!$E$5)</f>
        <v>0</v>
      </c>
    </row>
    <row r="485" spans="1:15" outlineLevel="2">
      <c r="A485" s="2" t="s">
        <v>231</v>
      </c>
      <c r="B485" s="61" t="s">
        <v>232</v>
      </c>
      <c r="C485" s="61" t="s">
        <v>1141</v>
      </c>
      <c r="D485" s="62" t="s">
        <v>1142</v>
      </c>
      <c r="E485" s="63">
        <v>0</v>
      </c>
      <c r="F485" s="64">
        <v>1</v>
      </c>
      <c r="G485" s="64">
        <v>0</v>
      </c>
      <c r="H485" s="64">
        <v>11.26</v>
      </c>
      <c r="I485" s="65">
        <f>E485*F485*(G485+H485)</f>
        <v>0</v>
      </c>
      <c r="J485" s="83"/>
      <c r="K485" s="65">
        <f>I485*$K$3</f>
        <v>0</v>
      </c>
      <c r="L485" s="83"/>
      <c r="M485" s="65">
        <f>I485*$M$3</f>
        <v>0</v>
      </c>
      <c r="N485" s="66"/>
      <c r="O485" s="67">
        <f>M485+(M485*'Valeurs de point'!$E$5)</f>
        <v>0</v>
      </c>
    </row>
    <row r="486" spans="1:15" ht="11.25" outlineLevel="2" thickBot="1">
      <c r="A486" s="2" t="s">
        <v>231</v>
      </c>
      <c r="B486" s="61" t="s">
        <v>232</v>
      </c>
      <c r="C486" s="61" t="s">
        <v>1143</v>
      </c>
      <c r="D486" s="62" t="s">
        <v>1144</v>
      </c>
      <c r="E486" s="63">
        <v>0</v>
      </c>
      <c r="F486" s="64">
        <v>1</v>
      </c>
      <c r="G486" s="64">
        <v>0</v>
      </c>
      <c r="H486" s="64">
        <v>62.51</v>
      </c>
      <c r="I486" s="65">
        <f>E486*F486*(G486+H486)</f>
        <v>0</v>
      </c>
      <c r="J486" s="83"/>
      <c r="K486" s="65">
        <f>I486*$K$3</f>
        <v>0</v>
      </c>
      <c r="L486" s="83"/>
      <c r="M486" s="65">
        <f>I486*$M$3</f>
        <v>0</v>
      </c>
      <c r="N486" s="66"/>
      <c r="O486" s="67">
        <f>M486+(M486*'Valeurs de point'!$E$5)</f>
        <v>0</v>
      </c>
    </row>
    <row r="487" spans="1:15" ht="11.25" outlineLevel="1" thickBot="1">
      <c r="A487" s="11"/>
      <c r="B487" s="68" t="s">
        <v>233</v>
      </c>
      <c r="C487" s="69"/>
      <c r="D487" s="70"/>
      <c r="E487" s="71"/>
      <c r="F487" s="72"/>
      <c r="G487" s="72"/>
      <c r="H487" s="72"/>
      <c r="I487" s="73">
        <f>SUBTOTAL(9,I482:I486)</f>
        <v>0</v>
      </c>
      <c r="J487" s="84"/>
      <c r="K487" s="73">
        <f>SUBTOTAL(9,K482:K486)</f>
        <v>0</v>
      </c>
      <c r="L487" s="84"/>
      <c r="M487" s="73">
        <f>SUBTOTAL(9,M482:M486)</f>
        <v>0</v>
      </c>
      <c r="N487" s="74"/>
      <c r="O487" s="75">
        <f>SUBTOTAL(9,O482:O486)</f>
        <v>0</v>
      </c>
    </row>
    <row r="488" spans="1:15" outlineLevel="2">
      <c r="A488" s="2" t="s">
        <v>234</v>
      </c>
      <c r="B488" s="61" t="s">
        <v>235</v>
      </c>
      <c r="C488" s="61" t="s">
        <v>1138</v>
      </c>
      <c r="D488" s="62" t="s">
        <v>1139</v>
      </c>
      <c r="E488" s="63">
        <v>0</v>
      </c>
      <c r="F488" s="64">
        <v>1</v>
      </c>
      <c r="G488" s="64">
        <v>39.71</v>
      </c>
      <c r="H488" s="64">
        <v>22.51</v>
      </c>
      <c r="I488" s="65">
        <f>E488*F488*(G488+H488)</f>
        <v>0</v>
      </c>
      <c r="J488" s="83"/>
      <c r="K488" s="65">
        <f>I488*$K$3</f>
        <v>0</v>
      </c>
      <c r="L488" s="83"/>
      <c r="M488" s="65">
        <f>I488*$M$3</f>
        <v>0</v>
      </c>
      <c r="N488" s="66"/>
      <c r="O488" s="67">
        <f>M488+(M488*'Valeurs de point'!$E$5)</f>
        <v>0</v>
      </c>
    </row>
    <row r="489" spans="1:15" outlineLevel="2">
      <c r="A489" s="2" t="s">
        <v>234</v>
      </c>
      <c r="B489" s="61" t="s">
        <v>235</v>
      </c>
      <c r="C489" s="61" t="s">
        <v>1129</v>
      </c>
      <c r="D489" s="62" t="s">
        <v>1682</v>
      </c>
      <c r="E489" s="63">
        <v>0</v>
      </c>
      <c r="F489" s="64">
        <v>2</v>
      </c>
      <c r="G489" s="64">
        <v>5</v>
      </c>
      <c r="H489" s="64">
        <v>83.35</v>
      </c>
      <c r="I489" s="65">
        <f>E489*F489*(G489+H489)</f>
        <v>0</v>
      </c>
      <c r="J489" s="83"/>
      <c r="K489" s="65">
        <f>I489*$K$3</f>
        <v>0</v>
      </c>
      <c r="L489" s="83"/>
      <c r="M489" s="65">
        <f>I489*$M$3</f>
        <v>0</v>
      </c>
      <c r="N489" s="66"/>
      <c r="O489" s="67">
        <f>M489+(M489*'Valeurs de point'!$E$5)</f>
        <v>0</v>
      </c>
    </row>
    <row r="490" spans="1:15" outlineLevel="2">
      <c r="A490" s="2" t="s">
        <v>234</v>
      </c>
      <c r="B490" s="61" t="s">
        <v>235</v>
      </c>
      <c r="C490" s="61" t="s">
        <v>1141</v>
      </c>
      <c r="D490" s="62" t="s">
        <v>1142</v>
      </c>
      <c r="E490" s="63">
        <v>0</v>
      </c>
      <c r="F490" s="64">
        <v>1</v>
      </c>
      <c r="G490" s="64">
        <v>0</v>
      </c>
      <c r="H490" s="64">
        <v>11.26</v>
      </c>
      <c r="I490" s="65">
        <f>E490*F490*(G490+H490)</f>
        <v>0</v>
      </c>
      <c r="J490" s="83"/>
      <c r="K490" s="65">
        <f>I490*$K$3</f>
        <v>0</v>
      </c>
      <c r="L490" s="83"/>
      <c r="M490" s="65">
        <f>I490*$M$3</f>
        <v>0</v>
      </c>
      <c r="N490" s="66"/>
      <c r="O490" s="67">
        <f>M490+(M490*'Valeurs de point'!$E$5)</f>
        <v>0</v>
      </c>
    </row>
    <row r="491" spans="1:15" ht="11.25" outlineLevel="2" thickBot="1">
      <c r="A491" s="2" t="s">
        <v>234</v>
      </c>
      <c r="B491" s="61" t="s">
        <v>235</v>
      </c>
      <c r="C491" s="61" t="s">
        <v>1143</v>
      </c>
      <c r="D491" s="62" t="s">
        <v>1144</v>
      </c>
      <c r="E491" s="63">
        <v>0</v>
      </c>
      <c r="F491" s="64">
        <v>1</v>
      </c>
      <c r="G491" s="64">
        <v>0</v>
      </c>
      <c r="H491" s="64">
        <v>62.51</v>
      </c>
      <c r="I491" s="65">
        <f>E491*F491*(G491+H491)</f>
        <v>0</v>
      </c>
      <c r="J491" s="83"/>
      <c r="K491" s="65">
        <f>I491*$K$3</f>
        <v>0</v>
      </c>
      <c r="L491" s="83"/>
      <c r="M491" s="65">
        <f>I491*$M$3</f>
        <v>0</v>
      </c>
      <c r="N491" s="66"/>
      <c r="O491" s="67">
        <f>M491+(M491*'Valeurs de point'!$E$5)</f>
        <v>0</v>
      </c>
    </row>
    <row r="492" spans="1:15" ht="11.25" outlineLevel="1" thickBot="1">
      <c r="A492" s="11"/>
      <c r="B492" s="68" t="s">
        <v>236</v>
      </c>
      <c r="C492" s="69"/>
      <c r="D492" s="70"/>
      <c r="E492" s="71"/>
      <c r="F492" s="72"/>
      <c r="G492" s="72"/>
      <c r="H492" s="72"/>
      <c r="I492" s="73">
        <f>SUBTOTAL(9,I488:I491)</f>
        <v>0</v>
      </c>
      <c r="J492" s="84"/>
      <c r="K492" s="73">
        <f>SUBTOTAL(9,K488:K491)</f>
        <v>0</v>
      </c>
      <c r="L492" s="84"/>
      <c r="M492" s="73">
        <f>SUBTOTAL(9,M488:M491)</f>
        <v>0</v>
      </c>
      <c r="N492" s="74"/>
      <c r="O492" s="75">
        <f>SUBTOTAL(9,O488:O491)</f>
        <v>0</v>
      </c>
    </row>
    <row r="493" spans="1:15" outlineLevel="2">
      <c r="A493" s="2" t="s">
        <v>237</v>
      </c>
      <c r="B493" s="61" t="s">
        <v>238</v>
      </c>
      <c r="C493" s="61" t="s">
        <v>1138</v>
      </c>
      <c r="D493" s="62" t="s">
        <v>1139</v>
      </c>
      <c r="E493" s="63">
        <v>0</v>
      </c>
      <c r="F493" s="64">
        <v>1</v>
      </c>
      <c r="G493" s="64">
        <v>39.71</v>
      </c>
      <c r="H493" s="64">
        <v>22.51</v>
      </c>
      <c r="I493" s="65">
        <f>E493*F493*(G493+H493)</f>
        <v>0</v>
      </c>
      <c r="J493" s="83"/>
      <c r="K493" s="65">
        <f>I493*$K$3</f>
        <v>0</v>
      </c>
      <c r="L493" s="83"/>
      <c r="M493" s="65">
        <f>I493*$M$3</f>
        <v>0</v>
      </c>
      <c r="N493" s="66"/>
      <c r="O493" s="67">
        <f>M493+(M493*'Valeurs de point'!$E$5)</f>
        <v>0</v>
      </c>
    </row>
    <row r="494" spans="1:15" outlineLevel="2">
      <c r="A494" s="2" t="s">
        <v>237</v>
      </c>
      <c r="B494" s="61" t="s">
        <v>238</v>
      </c>
      <c r="C494" s="61" t="s">
        <v>1148</v>
      </c>
      <c r="D494" s="62" t="s">
        <v>1149</v>
      </c>
      <c r="E494" s="63">
        <v>0</v>
      </c>
      <c r="F494" s="64">
        <v>1</v>
      </c>
      <c r="G494" s="64">
        <v>19.86</v>
      </c>
      <c r="H494" s="64">
        <v>20.260000000000002</v>
      </c>
      <c r="I494" s="65">
        <f>E494*F494*(G494+H494)</f>
        <v>0</v>
      </c>
      <c r="J494" s="83"/>
      <c r="K494" s="65">
        <f>I494*$K$3</f>
        <v>0</v>
      </c>
      <c r="L494" s="83"/>
      <c r="M494" s="65">
        <f>I494*$M$3</f>
        <v>0</v>
      </c>
      <c r="N494" s="66"/>
      <c r="O494" s="67">
        <f>M494+(M494*'Valeurs de point'!$E$5)</f>
        <v>0</v>
      </c>
    </row>
    <row r="495" spans="1:15" outlineLevel="2">
      <c r="A495" s="2" t="s">
        <v>237</v>
      </c>
      <c r="B495" s="61" t="s">
        <v>238</v>
      </c>
      <c r="C495" s="61" t="s">
        <v>466</v>
      </c>
      <c r="D495" s="62" t="s">
        <v>467</v>
      </c>
      <c r="E495" s="63">
        <v>0</v>
      </c>
      <c r="F495" s="64">
        <v>1</v>
      </c>
      <c r="G495" s="64">
        <v>0</v>
      </c>
      <c r="H495" s="64">
        <v>23.9</v>
      </c>
      <c r="I495" s="65">
        <f>E495*F495*(G495+H495)</f>
        <v>0</v>
      </c>
      <c r="J495" s="83"/>
      <c r="K495" s="65">
        <f>I495*$K$3</f>
        <v>0</v>
      </c>
      <c r="L495" s="83"/>
      <c r="M495" s="65">
        <f>I495*$M$3</f>
        <v>0</v>
      </c>
      <c r="N495" s="66"/>
      <c r="O495" s="67">
        <f>M495+(M495*'Valeurs de point'!$E$5)</f>
        <v>0</v>
      </c>
    </row>
    <row r="496" spans="1:15" ht="11.25" outlineLevel="2" thickBot="1">
      <c r="A496" s="2" t="s">
        <v>237</v>
      </c>
      <c r="B496" s="61" t="s">
        <v>238</v>
      </c>
      <c r="C496" s="61" t="s">
        <v>1141</v>
      </c>
      <c r="D496" s="62" t="s">
        <v>1142</v>
      </c>
      <c r="E496" s="63">
        <v>0</v>
      </c>
      <c r="F496" s="64">
        <v>1</v>
      </c>
      <c r="G496" s="64">
        <v>0</v>
      </c>
      <c r="H496" s="64">
        <v>11.26</v>
      </c>
      <c r="I496" s="65">
        <f>E496*F496*(G496+H496)</f>
        <v>0</v>
      </c>
      <c r="J496" s="83"/>
      <c r="K496" s="65">
        <f>I496*$K$3</f>
        <v>0</v>
      </c>
      <c r="L496" s="83"/>
      <c r="M496" s="65">
        <f>I496*$M$3</f>
        <v>0</v>
      </c>
      <c r="N496" s="66"/>
      <c r="O496" s="67">
        <f>M496+(M496*'Valeurs de point'!$E$5)</f>
        <v>0</v>
      </c>
    </row>
    <row r="497" spans="1:15" ht="11.25" outlineLevel="1" thickBot="1">
      <c r="A497" s="11"/>
      <c r="B497" s="68" t="s">
        <v>239</v>
      </c>
      <c r="C497" s="69"/>
      <c r="D497" s="70"/>
      <c r="E497" s="71"/>
      <c r="F497" s="72"/>
      <c r="G497" s="72"/>
      <c r="H497" s="72"/>
      <c r="I497" s="73">
        <f>SUBTOTAL(9,I493:I496)</f>
        <v>0</v>
      </c>
      <c r="J497" s="84"/>
      <c r="K497" s="73">
        <f>SUBTOTAL(9,K493:K496)</f>
        <v>0</v>
      </c>
      <c r="L497" s="84"/>
      <c r="M497" s="73">
        <f>SUBTOTAL(9,M493:M496)</f>
        <v>0</v>
      </c>
      <c r="N497" s="74"/>
      <c r="O497" s="75">
        <f>SUBTOTAL(9,O493:O496)</f>
        <v>0</v>
      </c>
    </row>
    <row r="498" spans="1:15" outlineLevel="2">
      <c r="A498" s="2" t="s">
        <v>240</v>
      </c>
      <c r="B498" s="61" t="s">
        <v>241</v>
      </c>
      <c r="C498" s="61" t="s">
        <v>1138</v>
      </c>
      <c r="D498" s="62" t="s">
        <v>1139</v>
      </c>
      <c r="E498" s="63">
        <v>0</v>
      </c>
      <c r="F498" s="64">
        <v>1</v>
      </c>
      <c r="G498" s="64">
        <v>39.71</v>
      </c>
      <c r="H498" s="64">
        <v>22.51</v>
      </c>
      <c r="I498" s="65">
        <f>E498*F498*(G498+H498)</f>
        <v>0</v>
      </c>
      <c r="J498" s="83"/>
      <c r="K498" s="65">
        <f>I498*$K$3</f>
        <v>0</v>
      </c>
      <c r="L498" s="83"/>
      <c r="M498" s="65">
        <f>I498*$M$3</f>
        <v>0</v>
      </c>
      <c r="N498" s="66"/>
      <c r="O498" s="67">
        <f>M498+(M498*'Valeurs de point'!$E$5)</f>
        <v>0</v>
      </c>
    </row>
    <row r="499" spans="1:15" outlineLevel="2">
      <c r="A499" s="2" t="s">
        <v>240</v>
      </c>
      <c r="B499" s="61" t="s">
        <v>241</v>
      </c>
      <c r="C499" s="61" t="s">
        <v>1762</v>
      </c>
      <c r="D499" s="62" t="s">
        <v>1140</v>
      </c>
      <c r="E499" s="63">
        <v>0</v>
      </c>
      <c r="F499" s="64">
        <v>1</v>
      </c>
      <c r="G499" s="64">
        <v>2.5</v>
      </c>
      <c r="H499" s="64">
        <v>20.84</v>
      </c>
      <c r="I499" s="65">
        <f>E499*F499*(G499+H499)</f>
        <v>0</v>
      </c>
      <c r="J499" s="83"/>
      <c r="K499" s="65">
        <f>I499*$K$3</f>
        <v>0</v>
      </c>
      <c r="L499" s="83"/>
      <c r="M499" s="65">
        <f>I499*$M$3</f>
        <v>0</v>
      </c>
      <c r="N499" s="66"/>
      <c r="O499" s="67">
        <f>M499+(M499*'Valeurs de point'!$E$5)</f>
        <v>0</v>
      </c>
    </row>
    <row r="500" spans="1:15" outlineLevel="2">
      <c r="A500" s="2" t="s">
        <v>240</v>
      </c>
      <c r="B500" s="61" t="s">
        <v>241</v>
      </c>
      <c r="C500" s="61" t="s">
        <v>1141</v>
      </c>
      <c r="D500" s="62" t="s">
        <v>1142</v>
      </c>
      <c r="E500" s="63">
        <v>0</v>
      </c>
      <c r="F500" s="64">
        <v>1</v>
      </c>
      <c r="G500" s="64">
        <v>0</v>
      </c>
      <c r="H500" s="64">
        <v>11.26</v>
      </c>
      <c r="I500" s="65">
        <f>E500*F500*(G500+H500)</f>
        <v>0</v>
      </c>
      <c r="J500" s="83"/>
      <c r="K500" s="65">
        <f>I500*$K$3</f>
        <v>0</v>
      </c>
      <c r="L500" s="83"/>
      <c r="M500" s="65">
        <f>I500*$M$3</f>
        <v>0</v>
      </c>
      <c r="N500" s="66"/>
      <c r="O500" s="67">
        <f>M500+(M500*'Valeurs de point'!$E$5)</f>
        <v>0</v>
      </c>
    </row>
    <row r="501" spans="1:15" ht="11.25" outlineLevel="2" thickBot="1">
      <c r="A501" s="2" t="s">
        <v>240</v>
      </c>
      <c r="B501" s="61" t="s">
        <v>241</v>
      </c>
      <c r="C501" s="61" t="s">
        <v>1143</v>
      </c>
      <c r="D501" s="62" t="s">
        <v>1144</v>
      </c>
      <c r="E501" s="63">
        <v>0</v>
      </c>
      <c r="F501" s="64">
        <v>1</v>
      </c>
      <c r="G501" s="64">
        <v>0</v>
      </c>
      <c r="H501" s="64">
        <v>62.51</v>
      </c>
      <c r="I501" s="65">
        <f>E501*F501*(G501+H501)</f>
        <v>0</v>
      </c>
      <c r="J501" s="83"/>
      <c r="K501" s="65">
        <f>I501*$K$3</f>
        <v>0</v>
      </c>
      <c r="L501" s="83"/>
      <c r="M501" s="65">
        <f>I501*$M$3</f>
        <v>0</v>
      </c>
      <c r="N501" s="66"/>
      <c r="O501" s="67">
        <f>M501+(M501*'Valeurs de point'!$E$5)</f>
        <v>0</v>
      </c>
    </row>
    <row r="502" spans="1:15" ht="11.25" outlineLevel="1" thickBot="1">
      <c r="A502" s="11"/>
      <c r="B502" s="68" t="s">
        <v>242</v>
      </c>
      <c r="C502" s="69"/>
      <c r="D502" s="70"/>
      <c r="E502" s="71"/>
      <c r="F502" s="72"/>
      <c r="G502" s="72"/>
      <c r="H502" s="72"/>
      <c r="I502" s="73">
        <f>SUBTOTAL(9,I498:I501)</f>
        <v>0</v>
      </c>
      <c r="J502" s="84"/>
      <c r="K502" s="73">
        <f>SUBTOTAL(9,K498:K501)</f>
        <v>0</v>
      </c>
      <c r="L502" s="84"/>
      <c r="M502" s="73">
        <f>SUBTOTAL(9,M498:M501)</f>
        <v>0</v>
      </c>
      <c r="N502" s="74"/>
      <c r="O502" s="75">
        <f>SUBTOTAL(9,O498:O501)</f>
        <v>0</v>
      </c>
    </row>
    <row r="503" spans="1:15" outlineLevel="2">
      <c r="A503" s="2" t="s">
        <v>243</v>
      </c>
      <c r="B503" s="61" t="s">
        <v>244</v>
      </c>
      <c r="C503" s="61" t="s">
        <v>1138</v>
      </c>
      <c r="D503" s="62" t="s">
        <v>1139</v>
      </c>
      <c r="E503" s="63">
        <v>0</v>
      </c>
      <c r="F503" s="64">
        <v>1</v>
      </c>
      <c r="G503" s="64">
        <v>39.71</v>
      </c>
      <c r="H503" s="64">
        <v>22.51</v>
      </c>
      <c r="I503" s="65">
        <f t="shared" ref="I503:I510" si="84">E503*F503*(G503+H503)</f>
        <v>0</v>
      </c>
      <c r="J503" s="83"/>
      <c r="K503" s="65">
        <f t="shared" ref="K503:K510" si="85">I503*$K$3</f>
        <v>0</v>
      </c>
      <c r="L503" s="83"/>
      <c r="M503" s="65">
        <f t="shared" ref="M503:M510" si="86">I503*$M$3</f>
        <v>0</v>
      </c>
      <c r="N503" s="66"/>
      <c r="O503" s="67">
        <f>M503+(M503*'Valeurs de point'!$E$5)</f>
        <v>0</v>
      </c>
    </row>
    <row r="504" spans="1:15" outlineLevel="2">
      <c r="A504" s="2" t="s">
        <v>243</v>
      </c>
      <c r="B504" s="61" t="s">
        <v>244</v>
      </c>
      <c r="C504" s="61" t="s">
        <v>1148</v>
      </c>
      <c r="D504" s="62" t="s">
        <v>1149</v>
      </c>
      <c r="E504" s="63">
        <v>0</v>
      </c>
      <c r="F504" s="64">
        <v>1</v>
      </c>
      <c r="G504" s="64">
        <v>19.86</v>
      </c>
      <c r="H504" s="64">
        <v>20.260000000000002</v>
      </c>
      <c r="I504" s="65">
        <f t="shared" si="84"/>
        <v>0</v>
      </c>
      <c r="J504" s="83"/>
      <c r="K504" s="65">
        <f t="shared" si="85"/>
        <v>0</v>
      </c>
      <c r="L504" s="83"/>
      <c r="M504" s="65">
        <f t="shared" si="86"/>
        <v>0</v>
      </c>
      <c r="N504" s="66"/>
      <c r="O504" s="67">
        <f>M504+(M504*'Valeurs de point'!$E$5)</f>
        <v>0</v>
      </c>
    </row>
    <row r="505" spans="1:15" outlineLevel="2">
      <c r="A505" s="2" t="s">
        <v>243</v>
      </c>
      <c r="B505" s="61" t="s">
        <v>244</v>
      </c>
      <c r="C505" s="61" t="s">
        <v>466</v>
      </c>
      <c r="D505" s="62" t="s">
        <v>467</v>
      </c>
      <c r="E505" s="63">
        <v>0</v>
      </c>
      <c r="F505" s="64">
        <v>1</v>
      </c>
      <c r="G505" s="64">
        <v>0</v>
      </c>
      <c r="H505" s="64">
        <v>23.9</v>
      </c>
      <c r="I505" s="65">
        <f t="shared" si="84"/>
        <v>0</v>
      </c>
      <c r="J505" s="83"/>
      <c r="K505" s="65">
        <f t="shared" si="85"/>
        <v>0</v>
      </c>
      <c r="L505" s="83"/>
      <c r="M505" s="65">
        <f t="shared" si="86"/>
        <v>0</v>
      </c>
      <c r="N505" s="66"/>
      <c r="O505" s="67">
        <f>M505+(M505*'Valeurs de point'!$E$5)</f>
        <v>0</v>
      </c>
    </row>
    <row r="506" spans="1:15" outlineLevel="2">
      <c r="A506" s="2" t="s">
        <v>243</v>
      </c>
      <c r="B506" s="61" t="s">
        <v>244</v>
      </c>
      <c r="C506" s="61" t="s">
        <v>1762</v>
      </c>
      <c r="D506" s="62" t="s">
        <v>1140</v>
      </c>
      <c r="E506" s="63">
        <v>0</v>
      </c>
      <c r="F506" s="64">
        <v>1</v>
      </c>
      <c r="G506" s="64">
        <v>2.5</v>
      </c>
      <c r="H506" s="64">
        <v>20.84</v>
      </c>
      <c r="I506" s="65">
        <f t="shared" si="84"/>
        <v>0</v>
      </c>
      <c r="J506" s="83"/>
      <c r="K506" s="65">
        <f t="shared" si="85"/>
        <v>0</v>
      </c>
      <c r="L506" s="83"/>
      <c r="M506" s="65">
        <f t="shared" si="86"/>
        <v>0</v>
      </c>
      <c r="N506" s="66"/>
      <c r="O506" s="67">
        <f>M506+(M506*'Valeurs de point'!$E$5)</f>
        <v>0</v>
      </c>
    </row>
    <row r="507" spans="1:15" outlineLevel="2">
      <c r="A507" s="2" t="s">
        <v>243</v>
      </c>
      <c r="B507" s="61" t="s">
        <v>244</v>
      </c>
      <c r="C507" s="61" t="s">
        <v>1764</v>
      </c>
      <c r="D507" s="62" t="s">
        <v>1064</v>
      </c>
      <c r="E507" s="63">
        <v>0</v>
      </c>
      <c r="F507" s="64">
        <v>3</v>
      </c>
      <c r="G507" s="64">
        <v>6.62</v>
      </c>
      <c r="H507" s="64">
        <v>22.07</v>
      </c>
      <c r="I507" s="65">
        <f t="shared" si="84"/>
        <v>0</v>
      </c>
      <c r="J507" s="83"/>
      <c r="K507" s="65">
        <f t="shared" si="85"/>
        <v>0</v>
      </c>
      <c r="L507" s="83"/>
      <c r="M507" s="65">
        <f t="shared" si="86"/>
        <v>0</v>
      </c>
      <c r="N507" s="66"/>
      <c r="O507" s="67">
        <f>M507+(M507*'Valeurs de point'!$E$5)</f>
        <v>0</v>
      </c>
    </row>
    <row r="508" spans="1:15" outlineLevel="2">
      <c r="A508" s="2" t="s">
        <v>243</v>
      </c>
      <c r="B508" s="61" t="s">
        <v>244</v>
      </c>
      <c r="C508" s="61" t="s">
        <v>1686</v>
      </c>
      <c r="D508" s="62" t="s">
        <v>1687</v>
      </c>
      <c r="E508" s="63">
        <v>0</v>
      </c>
      <c r="F508" s="64">
        <v>1</v>
      </c>
      <c r="G508" s="64">
        <v>37.5</v>
      </c>
      <c r="H508" s="64">
        <v>62.51</v>
      </c>
      <c r="I508" s="65">
        <f t="shared" si="84"/>
        <v>0</v>
      </c>
      <c r="J508" s="83"/>
      <c r="K508" s="65">
        <f t="shared" si="85"/>
        <v>0</v>
      </c>
      <c r="L508" s="83"/>
      <c r="M508" s="65">
        <f t="shared" si="86"/>
        <v>0</v>
      </c>
      <c r="N508" s="66"/>
      <c r="O508" s="67">
        <f>M508+(M508*'Valeurs de point'!$E$5)</f>
        <v>0</v>
      </c>
    </row>
    <row r="509" spans="1:15" outlineLevel="2">
      <c r="A509" s="2" t="s">
        <v>243</v>
      </c>
      <c r="B509" s="61" t="s">
        <v>244</v>
      </c>
      <c r="C509" s="61" t="s">
        <v>1141</v>
      </c>
      <c r="D509" s="62" t="s">
        <v>1142</v>
      </c>
      <c r="E509" s="63">
        <v>0</v>
      </c>
      <c r="F509" s="64">
        <v>1</v>
      </c>
      <c r="G509" s="64">
        <v>0</v>
      </c>
      <c r="H509" s="64">
        <v>11.26</v>
      </c>
      <c r="I509" s="65">
        <f t="shared" si="84"/>
        <v>0</v>
      </c>
      <c r="J509" s="83"/>
      <c r="K509" s="65">
        <f t="shared" si="85"/>
        <v>0</v>
      </c>
      <c r="L509" s="83"/>
      <c r="M509" s="65">
        <f t="shared" si="86"/>
        <v>0</v>
      </c>
      <c r="N509" s="66"/>
      <c r="O509" s="67">
        <f>M509+(M509*'Valeurs de point'!$E$5)</f>
        <v>0</v>
      </c>
    </row>
    <row r="510" spans="1:15" ht="11.25" outlineLevel="2" thickBot="1">
      <c r="A510" s="2" t="s">
        <v>243</v>
      </c>
      <c r="B510" s="61" t="s">
        <v>244</v>
      </c>
      <c r="C510" s="61" t="s">
        <v>1143</v>
      </c>
      <c r="D510" s="62" t="s">
        <v>1144</v>
      </c>
      <c r="E510" s="63">
        <v>0</v>
      </c>
      <c r="F510" s="64">
        <v>1</v>
      </c>
      <c r="G510" s="64">
        <v>0</v>
      </c>
      <c r="H510" s="64">
        <v>62.51</v>
      </c>
      <c r="I510" s="65">
        <f t="shared" si="84"/>
        <v>0</v>
      </c>
      <c r="J510" s="83"/>
      <c r="K510" s="65">
        <f t="shared" si="85"/>
        <v>0</v>
      </c>
      <c r="L510" s="83"/>
      <c r="M510" s="65">
        <f t="shared" si="86"/>
        <v>0</v>
      </c>
      <c r="N510" s="66"/>
      <c r="O510" s="67">
        <f>M510+(M510*'Valeurs de point'!$E$5)</f>
        <v>0</v>
      </c>
    </row>
    <row r="511" spans="1:15" ht="11.25" outlineLevel="1" thickBot="1">
      <c r="A511" s="11"/>
      <c r="B511" s="68" t="s">
        <v>245</v>
      </c>
      <c r="C511" s="69"/>
      <c r="D511" s="70"/>
      <c r="E511" s="71"/>
      <c r="F511" s="72"/>
      <c r="G511" s="72"/>
      <c r="H511" s="72"/>
      <c r="I511" s="73">
        <f>SUBTOTAL(9,I503:I510)</f>
        <v>0</v>
      </c>
      <c r="J511" s="84"/>
      <c r="K511" s="73">
        <f>SUBTOTAL(9,K503:K510)</f>
        <v>0</v>
      </c>
      <c r="L511" s="84"/>
      <c r="M511" s="73">
        <f>SUBTOTAL(9,M503:M510)</f>
        <v>0</v>
      </c>
      <c r="N511" s="74"/>
      <c r="O511" s="75">
        <f>SUBTOTAL(9,O503:O510)</f>
        <v>0</v>
      </c>
    </row>
    <row r="512" spans="1:15" outlineLevel="2">
      <c r="A512" s="2" t="s">
        <v>246</v>
      </c>
      <c r="B512" s="61" t="s">
        <v>247</v>
      </c>
      <c r="C512" s="61" t="s">
        <v>1138</v>
      </c>
      <c r="D512" s="62" t="s">
        <v>1139</v>
      </c>
      <c r="E512" s="63">
        <v>0</v>
      </c>
      <c r="F512" s="64">
        <v>1</v>
      </c>
      <c r="G512" s="64">
        <v>39.71</v>
      </c>
      <c r="H512" s="64">
        <v>22.51</v>
      </c>
      <c r="I512" s="65">
        <f t="shared" ref="I512:I517" si="87">E512*F512*(G512+H512)</f>
        <v>0</v>
      </c>
      <c r="J512" s="83"/>
      <c r="K512" s="65">
        <f t="shared" ref="K512:K517" si="88">I512*$K$3</f>
        <v>0</v>
      </c>
      <c r="L512" s="83"/>
      <c r="M512" s="65">
        <f t="shared" ref="M512:M517" si="89">I512*$M$3</f>
        <v>0</v>
      </c>
      <c r="N512" s="66"/>
      <c r="O512" s="67">
        <f>M512+(M512*'Valeurs de point'!$E$5)</f>
        <v>0</v>
      </c>
    </row>
    <row r="513" spans="1:15" outlineLevel="2">
      <c r="A513" s="2" t="s">
        <v>246</v>
      </c>
      <c r="B513" s="61" t="s">
        <v>247</v>
      </c>
      <c r="C513" s="61" t="s">
        <v>1148</v>
      </c>
      <c r="D513" s="62" t="s">
        <v>1149</v>
      </c>
      <c r="E513" s="63">
        <v>0</v>
      </c>
      <c r="F513" s="64">
        <v>1</v>
      </c>
      <c r="G513" s="64">
        <v>19.86</v>
      </c>
      <c r="H513" s="64">
        <v>20.260000000000002</v>
      </c>
      <c r="I513" s="65">
        <f t="shared" si="87"/>
        <v>0</v>
      </c>
      <c r="J513" s="83"/>
      <c r="K513" s="65">
        <f t="shared" si="88"/>
        <v>0</v>
      </c>
      <c r="L513" s="83"/>
      <c r="M513" s="65">
        <f t="shared" si="89"/>
        <v>0</v>
      </c>
      <c r="N513" s="66"/>
      <c r="O513" s="67">
        <f>M513+(M513*'Valeurs de point'!$E$5)</f>
        <v>0</v>
      </c>
    </row>
    <row r="514" spans="1:15" outlineLevel="2">
      <c r="A514" s="2" t="s">
        <v>246</v>
      </c>
      <c r="B514" s="61" t="s">
        <v>247</v>
      </c>
      <c r="C514" s="61" t="s">
        <v>1062</v>
      </c>
      <c r="D514" s="62" t="s">
        <v>1063</v>
      </c>
      <c r="E514" s="63">
        <v>0</v>
      </c>
      <c r="F514" s="64">
        <v>1</v>
      </c>
      <c r="G514" s="64">
        <v>0</v>
      </c>
      <c r="H514" s="64">
        <v>52.15</v>
      </c>
      <c r="I514" s="65">
        <f t="shared" si="87"/>
        <v>0</v>
      </c>
      <c r="J514" s="83"/>
      <c r="K514" s="65">
        <f t="shared" si="88"/>
        <v>0</v>
      </c>
      <c r="L514" s="83"/>
      <c r="M514" s="65">
        <f t="shared" si="89"/>
        <v>0</v>
      </c>
      <c r="N514" s="66"/>
      <c r="O514" s="67">
        <f>M514+(M514*'Valeurs de point'!$E$5)</f>
        <v>0</v>
      </c>
    </row>
    <row r="515" spans="1:15" outlineLevel="2">
      <c r="A515" s="2" t="s">
        <v>246</v>
      </c>
      <c r="B515" s="61" t="s">
        <v>247</v>
      </c>
      <c r="C515" s="61" t="s">
        <v>1762</v>
      </c>
      <c r="D515" s="62" t="s">
        <v>1140</v>
      </c>
      <c r="E515" s="63">
        <v>0</v>
      </c>
      <c r="F515" s="64">
        <v>1</v>
      </c>
      <c r="G515" s="64">
        <v>2.5</v>
      </c>
      <c r="H515" s="64">
        <v>20.84</v>
      </c>
      <c r="I515" s="65">
        <f t="shared" si="87"/>
        <v>0</v>
      </c>
      <c r="J515" s="83"/>
      <c r="K515" s="65">
        <f t="shared" si="88"/>
        <v>0</v>
      </c>
      <c r="L515" s="83"/>
      <c r="M515" s="65">
        <f t="shared" si="89"/>
        <v>0</v>
      </c>
      <c r="N515" s="66"/>
      <c r="O515" s="67">
        <f>M515+(M515*'Valeurs de point'!$E$5)</f>
        <v>0</v>
      </c>
    </row>
    <row r="516" spans="1:15" outlineLevel="2">
      <c r="A516" s="2" t="s">
        <v>246</v>
      </c>
      <c r="B516" s="61" t="s">
        <v>247</v>
      </c>
      <c r="C516" s="61" t="s">
        <v>1141</v>
      </c>
      <c r="D516" s="62" t="s">
        <v>1142</v>
      </c>
      <c r="E516" s="63">
        <v>0</v>
      </c>
      <c r="F516" s="64">
        <v>1</v>
      </c>
      <c r="G516" s="64">
        <v>0</v>
      </c>
      <c r="H516" s="64">
        <v>11.26</v>
      </c>
      <c r="I516" s="65">
        <f t="shared" si="87"/>
        <v>0</v>
      </c>
      <c r="J516" s="83"/>
      <c r="K516" s="65">
        <f t="shared" si="88"/>
        <v>0</v>
      </c>
      <c r="L516" s="83"/>
      <c r="M516" s="65">
        <f t="shared" si="89"/>
        <v>0</v>
      </c>
      <c r="N516" s="66"/>
      <c r="O516" s="67">
        <f>M516+(M516*'Valeurs de point'!$E$5)</f>
        <v>0</v>
      </c>
    </row>
    <row r="517" spans="1:15" ht="11.25" outlineLevel="2" thickBot="1">
      <c r="A517" s="2" t="s">
        <v>246</v>
      </c>
      <c r="B517" s="61" t="s">
        <v>247</v>
      </c>
      <c r="C517" s="61" t="s">
        <v>1143</v>
      </c>
      <c r="D517" s="62" t="s">
        <v>1144</v>
      </c>
      <c r="E517" s="63">
        <v>0</v>
      </c>
      <c r="F517" s="64">
        <v>1</v>
      </c>
      <c r="G517" s="64">
        <v>0</v>
      </c>
      <c r="H517" s="64">
        <v>62.51</v>
      </c>
      <c r="I517" s="65">
        <f t="shared" si="87"/>
        <v>0</v>
      </c>
      <c r="J517" s="83"/>
      <c r="K517" s="65">
        <f t="shared" si="88"/>
        <v>0</v>
      </c>
      <c r="L517" s="83"/>
      <c r="M517" s="65">
        <f t="shared" si="89"/>
        <v>0</v>
      </c>
      <c r="N517" s="66"/>
      <c r="O517" s="67">
        <f>M517+(M517*'Valeurs de point'!$E$5)</f>
        <v>0</v>
      </c>
    </row>
    <row r="518" spans="1:15" ht="11.25" outlineLevel="1" thickBot="1">
      <c r="A518" s="11"/>
      <c r="B518" s="68" t="s">
        <v>248</v>
      </c>
      <c r="C518" s="69"/>
      <c r="D518" s="70"/>
      <c r="E518" s="71"/>
      <c r="F518" s="72"/>
      <c r="G518" s="72"/>
      <c r="H518" s="72"/>
      <c r="I518" s="73">
        <f>SUBTOTAL(9,I512:I517)</f>
        <v>0</v>
      </c>
      <c r="J518" s="84"/>
      <c r="K518" s="73">
        <f>SUBTOTAL(9,K512:K517)</f>
        <v>0</v>
      </c>
      <c r="L518" s="84"/>
      <c r="M518" s="73">
        <f>SUBTOTAL(9,M512:M517)</f>
        <v>0</v>
      </c>
      <c r="N518" s="74"/>
      <c r="O518" s="75">
        <f>SUBTOTAL(9,O512:O517)</f>
        <v>0</v>
      </c>
    </row>
    <row r="519" spans="1:15" outlineLevel="2">
      <c r="A519" s="2" t="s">
        <v>249</v>
      </c>
      <c r="B519" s="61" t="s">
        <v>250</v>
      </c>
      <c r="C519" s="61" t="s">
        <v>2162</v>
      </c>
      <c r="D519" s="62" t="s">
        <v>458</v>
      </c>
      <c r="E519" s="63">
        <v>0</v>
      </c>
      <c r="F519" s="64">
        <v>1</v>
      </c>
      <c r="G519" s="64">
        <v>0</v>
      </c>
      <c r="H519" s="64">
        <v>15.21</v>
      </c>
      <c r="I519" s="65">
        <f>E519*F519*(G519+H519)</f>
        <v>0</v>
      </c>
      <c r="J519" s="83"/>
      <c r="K519" s="65">
        <f>I519*$K$3</f>
        <v>0</v>
      </c>
      <c r="L519" s="83"/>
      <c r="M519" s="65">
        <f>I519*$M$3</f>
        <v>0</v>
      </c>
      <c r="N519" s="66"/>
      <c r="O519" s="67">
        <f>M519+(M519*'Valeurs de point'!$E$5)</f>
        <v>0</v>
      </c>
    </row>
    <row r="520" spans="1:15" outlineLevel="2">
      <c r="A520" s="2" t="s">
        <v>249</v>
      </c>
      <c r="B520" s="61" t="s">
        <v>250</v>
      </c>
      <c r="C520" s="61" t="s">
        <v>1762</v>
      </c>
      <c r="D520" s="62" t="s">
        <v>1140</v>
      </c>
      <c r="E520" s="63">
        <v>0</v>
      </c>
      <c r="F520" s="64">
        <v>1</v>
      </c>
      <c r="G520" s="64">
        <v>2.5</v>
      </c>
      <c r="H520" s="64">
        <v>20.84</v>
      </c>
      <c r="I520" s="65">
        <f>E520*F520*(G520+H520)</f>
        <v>0</v>
      </c>
      <c r="J520" s="83"/>
      <c r="K520" s="65">
        <f>I520*$K$3</f>
        <v>0</v>
      </c>
      <c r="L520" s="83"/>
      <c r="M520" s="65">
        <f>I520*$M$3</f>
        <v>0</v>
      </c>
      <c r="N520" s="66"/>
      <c r="O520" s="67">
        <f>M520+(M520*'Valeurs de point'!$E$5)</f>
        <v>0</v>
      </c>
    </row>
    <row r="521" spans="1:15" outlineLevel="2">
      <c r="A521" s="2" t="s">
        <v>249</v>
      </c>
      <c r="B521" s="61" t="s">
        <v>250</v>
      </c>
      <c r="C521" s="61" t="s">
        <v>1141</v>
      </c>
      <c r="D521" s="62" t="s">
        <v>1142</v>
      </c>
      <c r="E521" s="63">
        <v>0</v>
      </c>
      <c r="F521" s="64">
        <v>1</v>
      </c>
      <c r="G521" s="64">
        <v>0</v>
      </c>
      <c r="H521" s="64">
        <v>11.26</v>
      </c>
      <c r="I521" s="65">
        <f>E521*F521*(G521+H521)</f>
        <v>0</v>
      </c>
      <c r="J521" s="83"/>
      <c r="K521" s="65">
        <f>I521*$K$3</f>
        <v>0</v>
      </c>
      <c r="L521" s="83"/>
      <c r="M521" s="65">
        <f>I521*$M$3</f>
        <v>0</v>
      </c>
      <c r="N521" s="66"/>
      <c r="O521" s="67">
        <f>M521+(M521*'Valeurs de point'!$E$5)</f>
        <v>0</v>
      </c>
    </row>
    <row r="522" spans="1:15" ht="11.25" outlineLevel="2" thickBot="1">
      <c r="A522" s="2" t="s">
        <v>249</v>
      </c>
      <c r="B522" s="61" t="s">
        <v>250</v>
      </c>
      <c r="C522" s="61" t="s">
        <v>1143</v>
      </c>
      <c r="D522" s="62" t="s">
        <v>1144</v>
      </c>
      <c r="E522" s="63">
        <v>0</v>
      </c>
      <c r="F522" s="64">
        <v>1</v>
      </c>
      <c r="G522" s="64">
        <v>0</v>
      </c>
      <c r="H522" s="64">
        <v>62.51</v>
      </c>
      <c r="I522" s="65">
        <f>E522*F522*(G522+H522)</f>
        <v>0</v>
      </c>
      <c r="J522" s="83"/>
      <c r="K522" s="65">
        <f>I522*$K$3</f>
        <v>0</v>
      </c>
      <c r="L522" s="83"/>
      <c r="M522" s="65">
        <f>I522*$M$3</f>
        <v>0</v>
      </c>
      <c r="N522" s="66"/>
      <c r="O522" s="67">
        <f>M522+(M522*'Valeurs de point'!$E$5)</f>
        <v>0</v>
      </c>
    </row>
    <row r="523" spans="1:15" ht="11.25" outlineLevel="1" thickBot="1">
      <c r="A523" s="11"/>
      <c r="B523" s="68" t="s">
        <v>251</v>
      </c>
      <c r="C523" s="69"/>
      <c r="D523" s="70"/>
      <c r="E523" s="71"/>
      <c r="F523" s="72"/>
      <c r="G523" s="72"/>
      <c r="H523" s="72"/>
      <c r="I523" s="73">
        <f>SUBTOTAL(9,I519:I522)</f>
        <v>0</v>
      </c>
      <c r="J523" s="84"/>
      <c r="K523" s="73">
        <f>SUBTOTAL(9,K519:K522)</f>
        <v>0</v>
      </c>
      <c r="L523" s="84"/>
      <c r="M523" s="73">
        <f>SUBTOTAL(9,M519:M522)</f>
        <v>0</v>
      </c>
      <c r="N523" s="74"/>
      <c r="O523" s="75">
        <f>SUBTOTAL(9,O519:O522)</f>
        <v>0</v>
      </c>
    </row>
    <row r="524" spans="1:15" outlineLevel="2">
      <c r="A524" s="2" t="s">
        <v>652</v>
      </c>
      <c r="B524" s="61" t="s">
        <v>653</v>
      </c>
      <c r="C524" s="61" t="s">
        <v>1138</v>
      </c>
      <c r="D524" s="62" t="s">
        <v>1139</v>
      </c>
      <c r="E524" s="63">
        <v>0</v>
      </c>
      <c r="F524" s="64">
        <v>1</v>
      </c>
      <c r="G524" s="64">
        <v>39.71</v>
      </c>
      <c r="H524" s="64">
        <v>22.51</v>
      </c>
      <c r="I524" s="65">
        <f t="shared" ref="I524:I530" si="90">E524*F524*(G524+H524)</f>
        <v>0</v>
      </c>
      <c r="J524" s="83"/>
      <c r="K524" s="65">
        <f t="shared" ref="K524:K530" si="91">I524*$K$3</f>
        <v>0</v>
      </c>
      <c r="L524" s="83"/>
      <c r="M524" s="65">
        <f t="shared" ref="M524:M530" si="92">I524*$M$3</f>
        <v>0</v>
      </c>
      <c r="N524" s="66"/>
      <c r="O524" s="67">
        <f>M524+(M524*'Valeurs de point'!$E$5)</f>
        <v>0</v>
      </c>
    </row>
    <row r="525" spans="1:15" outlineLevel="2">
      <c r="A525" s="2" t="s">
        <v>652</v>
      </c>
      <c r="B525" s="61" t="s">
        <v>653</v>
      </c>
      <c r="C525" s="61" t="s">
        <v>1148</v>
      </c>
      <c r="D525" s="62" t="s">
        <v>1149</v>
      </c>
      <c r="E525" s="63">
        <v>0</v>
      </c>
      <c r="F525" s="64">
        <v>1</v>
      </c>
      <c r="G525" s="64">
        <v>19.86</v>
      </c>
      <c r="H525" s="64">
        <v>20.260000000000002</v>
      </c>
      <c r="I525" s="65">
        <f t="shared" si="90"/>
        <v>0</v>
      </c>
      <c r="J525" s="83"/>
      <c r="K525" s="65">
        <f t="shared" si="91"/>
        <v>0</v>
      </c>
      <c r="L525" s="83"/>
      <c r="M525" s="65">
        <f t="shared" si="92"/>
        <v>0</v>
      </c>
      <c r="N525" s="66"/>
      <c r="O525" s="67">
        <f>M525+(M525*'Valeurs de point'!$E$5)</f>
        <v>0</v>
      </c>
    </row>
    <row r="526" spans="1:15" outlineLevel="2">
      <c r="A526" s="2" t="s">
        <v>652</v>
      </c>
      <c r="B526" s="61" t="s">
        <v>653</v>
      </c>
      <c r="C526" s="61" t="s">
        <v>466</v>
      </c>
      <c r="D526" s="62" t="s">
        <v>467</v>
      </c>
      <c r="E526" s="63">
        <v>0</v>
      </c>
      <c r="F526" s="64">
        <v>1</v>
      </c>
      <c r="G526" s="64">
        <v>0</v>
      </c>
      <c r="H526" s="64">
        <v>23.9</v>
      </c>
      <c r="I526" s="65">
        <f t="shared" si="90"/>
        <v>0</v>
      </c>
      <c r="J526" s="83"/>
      <c r="K526" s="65">
        <f t="shared" si="91"/>
        <v>0</v>
      </c>
      <c r="L526" s="83"/>
      <c r="M526" s="65">
        <f t="shared" si="92"/>
        <v>0</v>
      </c>
      <c r="N526" s="66"/>
      <c r="O526" s="67">
        <f>M526+(M526*'Valeurs de point'!$E$5)</f>
        <v>0</v>
      </c>
    </row>
    <row r="527" spans="1:15" outlineLevel="2">
      <c r="A527" s="2" t="s">
        <v>652</v>
      </c>
      <c r="B527" s="61" t="s">
        <v>653</v>
      </c>
      <c r="C527" s="61" t="s">
        <v>1762</v>
      </c>
      <c r="D527" s="62" t="s">
        <v>1140</v>
      </c>
      <c r="E527" s="63">
        <v>0</v>
      </c>
      <c r="F527" s="64">
        <v>1</v>
      </c>
      <c r="G527" s="64">
        <v>2.5</v>
      </c>
      <c r="H527" s="64">
        <v>20.84</v>
      </c>
      <c r="I527" s="65">
        <f t="shared" si="90"/>
        <v>0</v>
      </c>
      <c r="J527" s="83"/>
      <c r="K527" s="65">
        <f t="shared" si="91"/>
        <v>0</v>
      </c>
      <c r="L527" s="83"/>
      <c r="M527" s="65">
        <f t="shared" si="92"/>
        <v>0</v>
      </c>
      <c r="N527" s="66"/>
      <c r="O527" s="67">
        <f>M527+(M527*'Valeurs de point'!$E$5)</f>
        <v>0</v>
      </c>
    </row>
    <row r="528" spans="1:15" outlineLevel="2">
      <c r="A528" s="2" t="s">
        <v>652</v>
      </c>
      <c r="B528" s="61" t="s">
        <v>653</v>
      </c>
      <c r="C528" s="61" t="s">
        <v>654</v>
      </c>
      <c r="D528" s="62" t="s">
        <v>655</v>
      </c>
      <c r="E528" s="63">
        <v>0</v>
      </c>
      <c r="F528" s="64">
        <v>1</v>
      </c>
      <c r="G528" s="64">
        <v>12.5</v>
      </c>
      <c r="H528" s="64">
        <v>41.68</v>
      </c>
      <c r="I528" s="65">
        <f t="shared" si="90"/>
        <v>0</v>
      </c>
      <c r="J528" s="83"/>
      <c r="K528" s="65">
        <f t="shared" si="91"/>
        <v>0</v>
      </c>
      <c r="L528" s="83"/>
      <c r="M528" s="65">
        <f t="shared" si="92"/>
        <v>0</v>
      </c>
      <c r="N528" s="66"/>
      <c r="O528" s="67">
        <f>M528+(M528*'Valeurs de point'!$E$5)</f>
        <v>0</v>
      </c>
    </row>
    <row r="529" spans="1:15" outlineLevel="2">
      <c r="A529" s="2" t="s">
        <v>652</v>
      </c>
      <c r="B529" s="61" t="s">
        <v>653</v>
      </c>
      <c r="C529" s="61" t="s">
        <v>1141</v>
      </c>
      <c r="D529" s="62" t="s">
        <v>1142</v>
      </c>
      <c r="E529" s="63">
        <v>0</v>
      </c>
      <c r="F529" s="64">
        <v>1</v>
      </c>
      <c r="G529" s="64">
        <v>0</v>
      </c>
      <c r="H529" s="64">
        <v>11.26</v>
      </c>
      <c r="I529" s="65">
        <f t="shared" si="90"/>
        <v>0</v>
      </c>
      <c r="J529" s="83"/>
      <c r="K529" s="65">
        <f t="shared" si="91"/>
        <v>0</v>
      </c>
      <c r="L529" s="83"/>
      <c r="M529" s="65">
        <f t="shared" si="92"/>
        <v>0</v>
      </c>
      <c r="N529" s="66"/>
      <c r="O529" s="67">
        <f>M529+(M529*'Valeurs de point'!$E$5)</f>
        <v>0</v>
      </c>
    </row>
    <row r="530" spans="1:15" ht="11.25" outlineLevel="2" thickBot="1">
      <c r="A530" s="2" t="s">
        <v>652</v>
      </c>
      <c r="B530" s="61" t="s">
        <v>653</v>
      </c>
      <c r="C530" s="61" t="s">
        <v>1143</v>
      </c>
      <c r="D530" s="62" t="s">
        <v>1144</v>
      </c>
      <c r="E530" s="63">
        <v>0</v>
      </c>
      <c r="F530" s="64">
        <v>1</v>
      </c>
      <c r="G530" s="64">
        <v>0</v>
      </c>
      <c r="H530" s="64">
        <v>62.51</v>
      </c>
      <c r="I530" s="65">
        <f t="shared" si="90"/>
        <v>0</v>
      </c>
      <c r="J530" s="83"/>
      <c r="K530" s="65">
        <f t="shared" si="91"/>
        <v>0</v>
      </c>
      <c r="L530" s="83"/>
      <c r="M530" s="65">
        <f t="shared" si="92"/>
        <v>0</v>
      </c>
      <c r="N530" s="66"/>
      <c r="O530" s="67">
        <f>M530+(M530*'Valeurs de point'!$E$5)</f>
        <v>0</v>
      </c>
    </row>
    <row r="531" spans="1:15" ht="11.25" outlineLevel="1" thickBot="1">
      <c r="A531" s="11"/>
      <c r="B531" s="68" t="s">
        <v>656</v>
      </c>
      <c r="C531" s="69"/>
      <c r="D531" s="70"/>
      <c r="E531" s="71"/>
      <c r="F531" s="72"/>
      <c r="G531" s="72"/>
      <c r="H531" s="72"/>
      <c r="I531" s="73">
        <f>SUBTOTAL(9,I524:I530)</f>
        <v>0</v>
      </c>
      <c r="J531" s="84"/>
      <c r="K531" s="73">
        <f>SUBTOTAL(9,K524:K530)</f>
        <v>0</v>
      </c>
      <c r="L531" s="84"/>
      <c r="M531" s="73">
        <f>SUBTOTAL(9,M524:M530)</f>
        <v>0</v>
      </c>
      <c r="N531" s="74"/>
      <c r="O531" s="75">
        <f>SUBTOTAL(9,O524:O530)</f>
        <v>0</v>
      </c>
    </row>
    <row r="532" spans="1:15" outlineLevel="2">
      <c r="A532" s="2" t="s">
        <v>657</v>
      </c>
      <c r="B532" s="61" t="s">
        <v>658</v>
      </c>
      <c r="C532" s="61" t="s">
        <v>1138</v>
      </c>
      <c r="D532" s="62" t="s">
        <v>1139</v>
      </c>
      <c r="E532" s="63">
        <v>0</v>
      </c>
      <c r="F532" s="64">
        <v>1</v>
      </c>
      <c r="G532" s="64">
        <v>39.71</v>
      </c>
      <c r="H532" s="64">
        <v>22.51</v>
      </c>
      <c r="I532" s="65">
        <f t="shared" ref="I532:I542" si="93">E532*F532*(G532+H532)</f>
        <v>0</v>
      </c>
      <c r="J532" s="83"/>
      <c r="K532" s="65">
        <f t="shared" ref="K532:K542" si="94">I532*$K$3</f>
        <v>0</v>
      </c>
      <c r="L532" s="83"/>
      <c r="M532" s="65">
        <f t="shared" ref="M532:M542" si="95">I532*$M$3</f>
        <v>0</v>
      </c>
      <c r="N532" s="66"/>
      <c r="O532" s="67">
        <f>M532+(M532*'Valeurs de point'!$E$5)</f>
        <v>0</v>
      </c>
    </row>
    <row r="533" spans="1:15" outlineLevel="2">
      <c r="A533" s="2" t="s">
        <v>657</v>
      </c>
      <c r="B533" s="61" t="s">
        <v>658</v>
      </c>
      <c r="C533" s="61" t="s">
        <v>1148</v>
      </c>
      <c r="D533" s="62" t="s">
        <v>1149</v>
      </c>
      <c r="E533" s="63">
        <v>0</v>
      </c>
      <c r="F533" s="64">
        <v>1</v>
      </c>
      <c r="G533" s="64">
        <v>19.86</v>
      </c>
      <c r="H533" s="64">
        <v>20.260000000000002</v>
      </c>
      <c r="I533" s="65">
        <f t="shared" si="93"/>
        <v>0</v>
      </c>
      <c r="J533" s="83"/>
      <c r="K533" s="65">
        <f t="shared" si="94"/>
        <v>0</v>
      </c>
      <c r="L533" s="83"/>
      <c r="M533" s="65">
        <f t="shared" si="95"/>
        <v>0</v>
      </c>
      <c r="N533" s="66"/>
      <c r="O533" s="67">
        <f>M533+(M533*'Valeurs de point'!$E$5)</f>
        <v>0</v>
      </c>
    </row>
    <row r="534" spans="1:15" outlineLevel="2">
      <c r="A534" s="2" t="s">
        <v>657</v>
      </c>
      <c r="B534" s="61" t="s">
        <v>658</v>
      </c>
      <c r="C534" s="61" t="s">
        <v>466</v>
      </c>
      <c r="D534" s="62" t="s">
        <v>467</v>
      </c>
      <c r="E534" s="63">
        <v>0</v>
      </c>
      <c r="F534" s="64">
        <v>1</v>
      </c>
      <c r="G534" s="64">
        <v>0</v>
      </c>
      <c r="H534" s="64">
        <v>23.9</v>
      </c>
      <c r="I534" s="65">
        <f t="shared" si="93"/>
        <v>0</v>
      </c>
      <c r="J534" s="83"/>
      <c r="K534" s="65">
        <f t="shared" si="94"/>
        <v>0</v>
      </c>
      <c r="L534" s="83"/>
      <c r="M534" s="65">
        <f t="shared" si="95"/>
        <v>0</v>
      </c>
      <c r="N534" s="66"/>
      <c r="O534" s="67">
        <f>M534+(M534*'Valeurs de point'!$E$5)</f>
        <v>0</v>
      </c>
    </row>
    <row r="535" spans="1:15" outlineLevel="2">
      <c r="A535" s="2" t="s">
        <v>657</v>
      </c>
      <c r="B535" s="61" t="s">
        <v>658</v>
      </c>
      <c r="C535" s="61" t="s">
        <v>659</v>
      </c>
      <c r="D535" s="62" t="s">
        <v>660</v>
      </c>
      <c r="E535" s="63">
        <v>0</v>
      </c>
      <c r="F535" s="64">
        <v>1</v>
      </c>
      <c r="G535" s="64">
        <v>10</v>
      </c>
      <c r="H535" s="64">
        <v>83.35</v>
      </c>
      <c r="I535" s="65">
        <f t="shared" si="93"/>
        <v>0</v>
      </c>
      <c r="J535" s="83"/>
      <c r="K535" s="65">
        <f t="shared" si="94"/>
        <v>0</v>
      </c>
      <c r="L535" s="83"/>
      <c r="M535" s="65">
        <f t="shared" si="95"/>
        <v>0</v>
      </c>
      <c r="N535" s="66"/>
      <c r="O535" s="67">
        <f>M535+(M535*'Valeurs de point'!$E$5)</f>
        <v>0</v>
      </c>
    </row>
    <row r="536" spans="1:15" outlineLevel="2">
      <c r="A536" s="2" t="s">
        <v>657</v>
      </c>
      <c r="B536" s="61" t="s">
        <v>658</v>
      </c>
      <c r="C536" s="61" t="s">
        <v>2162</v>
      </c>
      <c r="D536" s="62" t="s">
        <v>458</v>
      </c>
      <c r="E536" s="63">
        <v>0</v>
      </c>
      <c r="F536" s="64">
        <v>1</v>
      </c>
      <c r="G536" s="64">
        <v>0</v>
      </c>
      <c r="H536" s="64">
        <v>15.21</v>
      </c>
      <c r="I536" s="65">
        <f t="shared" si="93"/>
        <v>0</v>
      </c>
      <c r="J536" s="83"/>
      <c r="K536" s="65">
        <f t="shared" si="94"/>
        <v>0</v>
      </c>
      <c r="L536" s="83"/>
      <c r="M536" s="65">
        <f t="shared" si="95"/>
        <v>0</v>
      </c>
      <c r="N536" s="66"/>
      <c r="O536" s="67">
        <f>M536+(M536*'Valeurs de point'!$E$5)</f>
        <v>0</v>
      </c>
    </row>
    <row r="537" spans="1:15" outlineLevel="2">
      <c r="A537" s="2" t="s">
        <v>657</v>
      </c>
      <c r="B537" s="61" t="s">
        <v>658</v>
      </c>
      <c r="C537" s="61" t="s">
        <v>1762</v>
      </c>
      <c r="D537" s="62" t="s">
        <v>1140</v>
      </c>
      <c r="E537" s="63">
        <v>0</v>
      </c>
      <c r="F537" s="64">
        <v>1</v>
      </c>
      <c r="G537" s="64">
        <v>2.5</v>
      </c>
      <c r="H537" s="64">
        <v>20.84</v>
      </c>
      <c r="I537" s="65">
        <f t="shared" si="93"/>
        <v>0</v>
      </c>
      <c r="J537" s="83"/>
      <c r="K537" s="65">
        <f t="shared" si="94"/>
        <v>0</v>
      </c>
      <c r="L537" s="83"/>
      <c r="M537" s="65">
        <f t="shared" si="95"/>
        <v>0</v>
      </c>
      <c r="N537" s="66"/>
      <c r="O537" s="67">
        <f>M537+(M537*'Valeurs de point'!$E$5)</f>
        <v>0</v>
      </c>
    </row>
    <row r="538" spans="1:15" outlineLevel="2">
      <c r="A538" s="2" t="s">
        <v>657</v>
      </c>
      <c r="B538" s="61" t="s">
        <v>658</v>
      </c>
      <c r="C538" s="61" t="s">
        <v>1764</v>
      </c>
      <c r="D538" s="62" t="s">
        <v>1064</v>
      </c>
      <c r="E538" s="63">
        <v>0</v>
      </c>
      <c r="F538" s="64">
        <v>1</v>
      </c>
      <c r="G538" s="64">
        <v>6.62</v>
      </c>
      <c r="H538" s="64">
        <v>22.07</v>
      </c>
      <c r="I538" s="65">
        <f t="shared" si="93"/>
        <v>0</v>
      </c>
      <c r="J538" s="83"/>
      <c r="K538" s="65">
        <f t="shared" si="94"/>
        <v>0</v>
      </c>
      <c r="L538" s="83"/>
      <c r="M538" s="65">
        <f t="shared" si="95"/>
        <v>0</v>
      </c>
      <c r="N538" s="66"/>
      <c r="O538" s="67">
        <f>M538+(M538*'Valeurs de point'!$E$5)</f>
        <v>0</v>
      </c>
    </row>
    <row r="539" spans="1:15" outlineLevel="2">
      <c r="A539" s="2" t="s">
        <v>657</v>
      </c>
      <c r="B539" s="61" t="s">
        <v>658</v>
      </c>
      <c r="C539" s="61" t="s">
        <v>654</v>
      </c>
      <c r="D539" s="62" t="s">
        <v>655</v>
      </c>
      <c r="E539" s="63">
        <v>0</v>
      </c>
      <c r="F539" s="64">
        <v>1</v>
      </c>
      <c r="G539" s="64">
        <v>12.5</v>
      </c>
      <c r="H539" s="64">
        <v>41.68</v>
      </c>
      <c r="I539" s="65">
        <f t="shared" si="93"/>
        <v>0</v>
      </c>
      <c r="J539" s="83"/>
      <c r="K539" s="65">
        <f t="shared" si="94"/>
        <v>0</v>
      </c>
      <c r="L539" s="83"/>
      <c r="M539" s="65">
        <f t="shared" si="95"/>
        <v>0</v>
      </c>
      <c r="N539" s="66"/>
      <c r="O539" s="67">
        <f>M539+(M539*'Valeurs de point'!$E$5)</f>
        <v>0</v>
      </c>
    </row>
    <row r="540" spans="1:15" outlineLevel="2">
      <c r="A540" s="2" t="s">
        <v>657</v>
      </c>
      <c r="B540" s="61" t="s">
        <v>658</v>
      </c>
      <c r="C540" s="61" t="s">
        <v>1686</v>
      </c>
      <c r="D540" s="62" t="s">
        <v>1687</v>
      </c>
      <c r="E540" s="63">
        <v>0</v>
      </c>
      <c r="F540" s="64">
        <v>1</v>
      </c>
      <c r="G540" s="64">
        <v>37.5</v>
      </c>
      <c r="H540" s="64">
        <v>62.51</v>
      </c>
      <c r="I540" s="65">
        <f t="shared" si="93"/>
        <v>0</v>
      </c>
      <c r="J540" s="83"/>
      <c r="K540" s="65">
        <f t="shared" si="94"/>
        <v>0</v>
      </c>
      <c r="L540" s="83"/>
      <c r="M540" s="65">
        <f t="shared" si="95"/>
        <v>0</v>
      </c>
      <c r="N540" s="66"/>
      <c r="O540" s="67">
        <f>M540+(M540*'Valeurs de point'!$E$5)</f>
        <v>0</v>
      </c>
    </row>
    <row r="541" spans="1:15" outlineLevel="2">
      <c r="A541" s="2" t="s">
        <v>657</v>
      </c>
      <c r="B541" s="61" t="s">
        <v>658</v>
      </c>
      <c r="C541" s="61" t="s">
        <v>1141</v>
      </c>
      <c r="D541" s="62" t="s">
        <v>1142</v>
      </c>
      <c r="E541" s="63">
        <v>0</v>
      </c>
      <c r="F541" s="64">
        <v>1</v>
      </c>
      <c r="G541" s="64">
        <v>0</v>
      </c>
      <c r="H541" s="64">
        <v>11.26</v>
      </c>
      <c r="I541" s="65">
        <f t="shared" si="93"/>
        <v>0</v>
      </c>
      <c r="J541" s="83"/>
      <c r="K541" s="65">
        <f t="shared" si="94"/>
        <v>0</v>
      </c>
      <c r="L541" s="83"/>
      <c r="M541" s="65">
        <f t="shared" si="95"/>
        <v>0</v>
      </c>
      <c r="N541" s="66"/>
      <c r="O541" s="67">
        <f>M541+(M541*'Valeurs de point'!$E$5)</f>
        <v>0</v>
      </c>
    </row>
    <row r="542" spans="1:15" ht="11.25" outlineLevel="2" thickBot="1">
      <c r="A542" s="2" t="s">
        <v>657</v>
      </c>
      <c r="B542" s="61" t="s">
        <v>658</v>
      </c>
      <c r="C542" s="61" t="s">
        <v>1143</v>
      </c>
      <c r="D542" s="62" t="s">
        <v>1144</v>
      </c>
      <c r="E542" s="63">
        <v>0</v>
      </c>
      <c r="F542" s="64">
        <v>1</v>
      </c>
      <c r="G542" s="64">
        <v>0</v>
      </c>
      <c r="H542" s="64">
        <v>62.51</v>
      </c>
      <c r="I542" s="65">
        <f t="shared" si="93"/>
        <v>0</v>
      </c>
      <c r="J542" s="83"/>
      <c r="K542" s="65">
        <f t="shared" si="94"/>
        <v>0</v>
      </c>
      <c r="L542" s="83"/>
      <c r="M542" s="65">
        <f t="shared" si="95"/>
        <v>0</v>
      </c>
      <c r="N542" s="66"/>
      <c r="O542" s="67">
        <f>M542+(M542*'Valeurs de point'!$E$5)</f>
        <v>0</v>
      </c>
    </row>
    <row r="543" spans="1:15" ht="11.25" outlineLevel="1" thickBot="1">
      <c r="A543" s="11"/>
      <c r="B543" s="68" t="s">
        <v>661</v>
      </c>
      <c r="C543" s="69"/>
      <c r="D543" s="70"/>
      <c r="E543" s="71"/>
      <c r="F543" s="72"/>
      <c r="G543" s="72"/>
      <c r="H543" s="72"/>
      <c r="I543" s="73">
        <f>SUBTOTAL(9,I532:I542)</f>
        <v>0</v>
      </c>
      <c r="J543" s="84"/>
      <c r="K543" s="73">
        <f>SUBTOTAL(9,K532:K542)</f>
        <v>0</v>
      </c>
      <c r="L543" s="84"/>
      <c r="M543" s="73">
        <f>SUBTOTAL(9,M532:M542)</f>
        <v>0</v>
      </c>
      <c r="N543" s="74"/>
      <c r="O543" s="75">
        <f>SUBTOTAL(9,O532:O542)</f>
        <v>0</v>
      </c>
    </row>
    <row r="544" spans="1:15" outlineLevel="2">
      <c r="A544" s="2" t="s">
        <v>662</v>
      </c>
      <c r="B544" s="61" t="s">
        <v>663</v>
      </c>
      <c r="C544" s="61" t="s">
        <v>1138</v>
      </c>
      <c r="D544" s="62" t="s">
        <v>1139</v>
      </c>
      <c r="E544" s="63">
        <v>0</v>
      </c>
      <c r="F544" s="64">
        <v>1</v>
      </c>
      <c r="G544" s="64">
        <v>39.71</v>
      </c>
      <c r="H544" s="64">
        <v>22.51</v>
      </c>
      <c r="I544" s="65">
        <f t="shared" ref="I544:I550" si="96">E544*F544*(G544+H544)</f>
        <v>0</v>
      </c>
      <c r="J544" s="83"/>
      <c r="K544" s="65">
        <f t="shared" ref="K544:K550" si="97">I544*$K$3</f>
        <v>0</v>
      </c>
      <c r="L544" s="83"/>
      <c r="M544" s="65">
        <f t="shared" ref="M544:M550" si="98">I544*$M$3</f>
        <v>0</v>
      </c>
      <c r="N544" s="66"/>
      <c r="O544" s="67">
        <f>M544+(M544*'Valeurs de point'!$E$5)</f>
        <v>0</v>
      </c>
    </row>
    <row r="545" spans="1:15" outlineLevel="2">
      <c r="A545" s="2" t="s">
        <v>662</v>
      </c>
      <c r="B545" s="61" t="s">
        <v>663</v>
      </c>
      <c r="C545" s="61" t="s">
        <v>1148</v>
      </c>
      <c r="D545" s="62" t="s">
        <v>1149</v>
      </c>
      <c r="E545" s="63">
        <v>0</v>
      </c>
      <c r="F545" s="64">
        <v>1</v>
      </c>
      <c r="G545" s="64">
        <v>19.86</v>
      </c>
      <c r="H545" s="64">
        <v>20.260000000000002</v>
      </c>
      <c r="I545" s="65">
        <f t="shared" si="96"/>
        <v>0</v>
      </c>
      <c r="J545" s="83"/>
      <c r="K545" s="65">
        <f t="shared" si="97"/>
        <v>0</v>
      </c>
      <c r="L545" s="83"/>
      <c r="M545" s="65">
        <f t="shared" si="98"/>
        <v>0</v>
      </c>
      <c r="N545" s="66"/>
      <c r="O545" s="67">
        <f>M545+(M545*'Valeurs de point'!$E$5)</f>
        <v>0</v>
      </c>
    </row>
    <row r="546" spans="1:15" outlineLevel="2">
      <c r="A546" s="2" t="s">
        <v>662</v>
      </c>
      <c r="B546" s="61" t="s">
        <v>663</v>
      </c>
      <c r="C546" s="61" t="s">
        <v>466</v>
      </c>
      <c r="D546" s="62" t="s">
        <v>467</v>
      </c>
      <c r="E546" s="63">
        <v>0</v>
      </c>
      <c r="F546" s="64">
        <v>1</v>
      </c>
      <c r="G546" s="64">
        <v>0</v>
      </c>
      <c r="H546" s="64">
        <v>23.9</v>
      </c>
      <c r="I546" s="65">
        <f t="shared" si="96"/>
        <v>0</v>
      </c>
      <c r="J546" s="83"/>
      <c r="K546" s="65">
        <f t="shared" si="97"/>
        <v>0</v>
      </c>
      <c r="L546" s="83"/>
      <c r="M546" s="65">
        <f t="shared" si="98"/>
        <v>0</v>
      </c>
      <c r="N546" s="66"/>
      <c r="O546" s="67">
        <f>M546+(M546*'Valeurs de point'!$E$5)</f>
        <v>0</v>
      </c>
    </row>
    <row r="547" spans="1:15" outlineLevel="2">
      <c r="A547" s="2" t="s">
        <v>662</v>
      </c>
      <c r="B547" s="61" t="s">
        <v>663</v>
      </c>
      <c r="C547" s="61" t="s">
        <v>659</v>
      </c>
      <c r="D547" s="62" t="s">
        <v>660</v>
      </c>
      <c r="E547" s="63">
        <v>0</v>
      </c>
      <c r="F547" s="64">
        <v>1</v>
      </c>
      <c r="G547" s="64">
        <v>10</v>
      </c>
      <c r="H547" s="64">
        <v>83.35</v>
      </c>
      <c r="I547" s="65">
        <f t="shared" si="96"/>
        <v>0</v>
      </c>
      <c r="J547" s="83"/>
      <c r="K547" s="65">
        <f t="shared" si="97"/>
        <v>0</v>
      </c>
      <c r="L547" s="83"/>
      <c r="M547" s="65">
        <f t="shared" si="98"/>
        <v>0</v>
      </c>
      <c r="N547" s="66"/>
      <c r="O547" s="67">
        <f>M547+(M547*'Valeurs de point'!$E$5)</f>
        <v>0</v>
      </c>
    </row>
    <row r="548" spans="1:15" outlineLevel="2">
      <c r="A548" s="2" t="s">
        <v>662</v>
      </c>
      <c r="B548" s="61" t="s">
        <v>663</v>
      </c>
      <c r="C548" s="61" t="s">
        <v>1762</v>
      </c>
      <c r="D548" s="62" t="s">
        <v>1140</v>
      </c>
      <c r="E548" s="63">
        <v>0</v>
      </c>
      <c r="F548" s="64">
        <v>1</v>
      </c>
      <c r="G548" s="64">
        <v>2.5</v>
      </c>
      <c r="H548" s="64">
        <v>20.84</v>
      </c>
      <c r="I548" s="65">
        <f t="shared" si="96"/>
        <v>0</v>
      </c>
      <c r="J548" s="83"/>
      <c r="K548" s="65">
        <f t="shared" si="97"/>
        <v>0</v>
      </c>
      <c r="L548" s="83"/>
      <c r="M548" s="65">
        <f t="shared" si="98"/>
        <v>0</v>
      </c>
      <c r="N548" s="66"/>
      <c r="O548" s="67">
        <f>M548+(M548*'Valeurs de point'!$E$5)</f>
        <v>0</v>
      </c>
    </row>
    <row r="549" spans="1:15" outlineLevel="2">
      <c r="A549" s="2" t="s">
        <v>662</v>
      </c>
      <c r="B549" s="61" t="s">
        <v>663</v>
      </c>
      <c r="C549" s="61" t="s">
        <v>1141</v>
      </c>
      <c r="D549" s="62" t="s">
        <v>1142</v>
      </c>
      <c r="E549" s="63">
        <v>0</v>
      </c>
      <c r="F549" s="64">
        <v>1</v>
      </c>
      <c r="G549" s="64">
        <v>0</v>
      </c>
      <c r="H549" s="64">
        <v>11.26</v>
      </c>
      <c r="I549" s="65">
        <f t="shared" si="96"/>
        <v>0</v>
      </c>
      <c r="J549" s="83"/>
      <c r="K549" s="65">
        <f t="shared" si="97"/>
        <v>0</v>
      </c>
      <c r="L549" s="83"/>
      <c r="M549" s="65">
        <f t="shared" si="98"/>
        <v>0</v>
      </c>
      <c r="N549" s="66"/>
      <c r="O549" s="67">
        <f>M549+(M549*'Valeurs de point'!$E$5)</f>
        <v>0</v>
      </c>
    </row>
    <row r="550" spans="1:15" ht="11.25" outlineLevel="2" thickBot="1">
      <c r="A550" s="2" t="s">
        <v>662</v>
      </c>
      <c r="B550" s="61" t="s">
        <v>663</v>
      </c>
      <c r="C550" s="61" t="s">
        <v>1143</v>
      </c>
      <c r="D550" s="62" t="s">
        <v>1144</v>
      </c>
      <c r="E550" s="63">
        <v>0</v>
      </c>
      <c r="F550" s="64">
        <v>1</v>
      </c>
      <c r="G550" s="64">
        <v>0</v>
      </c>
      <c r="H550" s="64">
        <v>62.51</v>
      </c>
      <c r="I550" s="65">
        <f t="shared" si="96"/>
        <v>0</v>
      </c>
      <c r="J550" s="83"/>
      <c r="K550" s="65">
        <f t="shared" si="97"/>
        <v>0</v>
      </c>
      <c r="L550" s="83"/>
      <c r="M550" s="65">
        <f t="shared" si="98"/>
        <v>0</v>
      </c>
      <c r="N550" s="66"/>
      <c r="O550" s="67">
        <f>M550+(M550*'Valeurs de point'!$E$5)</f>
        <v>0</v>
      </c>
    </row>
    <row r="551" spans="1:15" ht="11.25" outlineLevel="1" thickBot="1">
      <c r="A551" s="11"/>
      <c r="B551" s="68" t="s">
        <v>664</v>
      </c>
      <c r="C551" s="69"/>
      <c r="D551" s="70"/>
      <c r="E551" s="71"/>
      <c r="F551" s="72"/>
      <c r="G551" s="72"/>
      <c r="H551" s="72"/>
      <c r="I551" s="73">
        <f>SUBTOTAL(9,I544:I550)</f>
        <v>0</v>
      </c>
      <c r="J551" s="84"/>
      <c r="K551" s="73">
        <f>SUBTOTAL(9,K544:K550)</f>
        <v>0</v>
      </c>
      <c r="L551" s="84"/>
      <c r="M551" s="73">
        <f>SUBTOTAL(9,M544:M550)</f>
        <v>0</v>
      </c>
      <c r="N551" s="74"/>
      <c r="O551" s="75">
        <f>SUBTOTAL(9,O544:O550)</f>
        <v>0</v>
      </c>
    </row>
    <row r="552" spans="1:15" outlineLevel="2">
      <c r="A552" s="2" t="s">
        <v>665</v>
      </c>
      <c r="B552" s="61" t="s">
        <v>666</v>
      </c>
      <c r="C552" s="61" t="s">
        <v>1138</v>
      </c>
      <c r="D552" s="62" t="s">
        <v>1139</v>
      </c>
      <c r="E552" s="63">
        <v>0</v>
      </c>
      <c r="F552" s="64">
        <v>1</v>
      </c>
      <c r="G552" s="64">
        <v>39.71</v>
      </c>
      <c r="H552" s="64">
        <v>22.51</v>
      </c>
      <c r="I552" s="65">
        <f t="shared" ref="I552:I559" si="99">E552*F552*(G552+H552)</f>
        <v>0</v>
      </c>
      <c r="J552" s="83"/>
      <c r="K552" s="65">
        <f t="shared" ref="K552:K559" si="100">I552*$K$3</f>
        <v>0</v>
      </c>
      <c r="L552" s="83"/>
      <c r="M552" s="65">
        <f t="shared" ref="M552:M559" si="101">I552*$M$3</f>
        <v>0</v>
      </c>
      <c r="N552" s="66"/>
      <c r="O552" s="67">
        <f>M552+(M552*'Valeurs de point'!$E$5)</f>
        <v>0</v>
      </c>
    </row>
    <row r="553" spans="1:15" outlineLevel="2">
      <c r="A553" s="2" t="s">
        <v>665</v>
      </c>
      <c r="B553" s="61" t="s">
        <v>666</v>
      </c>
      <c r="C553" s="61" t="s">
        <v>1148</v>
      </c>
      <c r="D553" s="62" t="s">
        <v>1149</v>
      </c>
      <c r="E553" s="63">
        <v>0</v>
      </c>
      <c r="F553" s="64">
        <v>1</v>
      </c>
      <c r="G553" s="64">
        <v>19.86</v>
      </c>
      <c r="H553" s="64">
        <v>20.260000000000002</v>
      </c>
      <c r="I553" s="65">
        <f t="shared" si="99"/>
        <v>0</v>
      </c>
      <c r="J553" s="83"/>
      <c r="K553" s="65">
        <f t="shared" si="100"/>
        <v>0</v>
      </c>
      <c r="L553" s="83"/>
      <c r="M553" s="65">
        <f t="shared" si="101"/>
        <v>0</v>
      </c>
      <c r="N553" s="66"/>
      <c r="O553" s="67">
        <f>M553+(M553*'Valeurs de point'!$E$5)</f>
        <v>0</v>
      </c>
    </row>
    <row r="554" spans="1:15" outlineLevel="2">
      <c r="A554" s="2" t="s">
        <v>665</v>
      </c>
      <c r="B554" s="61" t="s">
        <v>666</v>
      </c>
      <c r="C554" s="61" t="s">
        <v>466</v>
      </c>
      <c r="D554" s="62" t="s">
        <v>467</v>
      </c>
      <c r="E554" s="63">
        <v>0</v>
      </c>
      <c r="F554" s="64">
        <v>1</v>
      </c>
      <c r="G554" s="64">
        <v>0</v>
      </c>
      <c r="H554" s="64">
        <v>23.9</v>
      </c>
      <c r="I554" s="65">
        <f t="shared" si="99"/>
        <v>0</v>
      </c>
      <c r="J554" s="83"/>
      <c r="K554" s="65">
        <f t="shared" si="100"/>
        <v>0</v>
      </c>
      <c r="L554" s="83"/>
      <c r="M554" s="65">
        <f t="shared" si="101"/>
        <v>0</v>
      </c>
      <c r="N554" s="66"/>
      <c r="O554" s="67">
        <f>M554+(M554*'Valeurs de point'!$E$5)</f>
        <v>0</v>
      </c>
    </row>
    <row r="555" spans="1:15" outlineLevel="2">
      <c r="A555" s="2" t="s">
        <v>665</v>
      </c>
      <c r="B555" s="61" t="s">
        <v>666</v>
      </c>
      <c r="C555" s="61" t="s">
        <v>1762</v>
      </c>
      <c r="D555" s="62" t="s">
        <v>1140</v>
      </c>
      <c r="E555" s="63">
        <v>0</v>
      </c>
      <c r="F555" s="64">
        <v>1</v>
      </c>
      <c r="G555" s="64">
        <v>2.5</v>
      </c>
      <c r="H555" s="64">
        <v>20.84</v>
      </c>
      <c r="I555" s="65">
        <f t="shared" si="99"/>
        <v>0</v>
      </c>
      <c r="J555" s="83"/>
      <c r="K555" s="65">
        <f t="shared" si="100"/>
        <v>0</v>
      </c>
      <c r="L555" s="83"/>
      <c r="M555" s="65">
        <f t="shared" si="101"/>
        <v>0</v>
      </c>
      <c r="N555" s="66"/>
      <c r="O555" s="67">
        <f>M555+(M555*'Valeurs de point'!$E$5)</f>
        <v>0</v>
      </c>
    </row>
    <row r="556" spans="1:15" outlineLevel="2">
      <c r="A556" s="2" t="s">
        <v>665</v>
      </c>
      <c r="B556" s="61" t="s">
        <v>666</v>
      </c>
      <c r="C556" s="61" t="s">
        <v>1764</v>
      </c>
      <c r="D556" s="62" t="s">
        <v>1064</v>
      </c>
      <c r="E556" s="63">
        <v>0</v>
      </c>
      <c r="F556" s="64">
        <v>3</v>
      </c>
      <c r="G556" s="64">
        <v>6.62</v>
      </c>
      <c r="H556" s="64">
        <v>22.07</v>
      </c>
      <c r="I556" s="65">
        <f t="shared" si="99"/>
        <v>0</v>
      </c>
      <c r="J556" s="83"/>
      <c r="K556" s="65">
        <f t="shared" si="100"/>
        <v>0</v>
      </c>
      <c r="L556" s="83"/>
      <c r="M556" s="65">
        <f t="shared" si="101"/>
        <v>0</v>
      </c>
      <c r="N556" s="66"/>
      <c r="O556" s="67">
        <f>M556+(M556*'Valeurs de point'!$E$5)</f>
        <v>0</v>
      </c>
    </row>
    <row r="557" spans="1:15" outlineLevel="2">
      <c r="A557" s="2" t="s">
        <v>665</v>
      </c>
      <c r="B557" s="61" t="s">
        <v>666</v>
      </c>
      <c r="C557" s="61" t="s">
        <v>1686</v>
      </c>
      <c r="D557" s="62" t="s">
        <v>1687</v>
      </c>
      <c r="E557" s="63">
        <v>0</v>
      </c>
      <c r="F557" s="64">
        <v>1</v>
      </c>
      <c r="G557" s="64">
        <v>37.5</v>
      </c>
      <c r="H557" s="64">
        <v>62.51</v>
      </c>
      <c r="I557" s="65">
        <f t="shared" si="99"/>
        <v>0</v>
      </c>
      <c r="J557" s="83"/>
      <c r="K557" s="65">
        <f t="shared" si="100"/>
        <v>0</v>
      </c>
      <c r="L557" s="83"/>
      <c r="M557" s="65">
        <f t="shared" si="101"/>
        <v>0</v>
      </c>
      <c r="N557" s="66"/>
      <c r="O557" s="67">
        <f>M557+(M557*'Valeurs de point'!$E$5)</f>
        <v>0</v>
      </c>
    </row>
    <row r="558" spans="1:15" outlineLevel="2">
      <c r="A558" s="2" t="s">
        <v>665</v>
      </c>
      <c r="B558" s="61" t="s">
        <v>666</v>
      </c>
      <c r="C558" s="61" t="s">
        <v>1141</v>
      </c>
      <c r="D558" s="62" t="s">
        <v>1142</v>
      </c>
      <c r="E558" s="63">
        <v>0</v>
      </c>
      <c r="F558" s="64">
        <v>1</v>
      </c>
      <c r="G558" s="64">
        <v>0</v>
      </c>
      <c r="H558" s="64">
        <v>11.26</v>
      </c>
      <c r="I558" s="65">
        <f t="shared" si="99"/>
        <v>0</v>
      </c>
      <c r="J558" s="83"/>
      <c r="K558" s="65">
        <f t="shared" si="100"/>
        <v>0</v>
      </c>
      <c r="L558" s="83"/>
      <c r="M558" s="65">
        <f t="shared" si="101"/>
        <v>0</v>
      </c>
      <c r="N558" s="66"/>
      <c r="O558" s="67">
        <f>M558+(M558*'Valeurs de point'!$E$5)</f>
        <v>0</v>
      </c>
    </row>
    <row r="559" spans="1:15" ht="11.25" outlineLevel="2" thickBot="1">
      <c r="A559" s="2" t="s">
        <v>665</v>
      </c>
      <c r="B559" s="61" t="s">
        <v>666</v>
      </c>
      <c r="C559" s="61" t="s">
        <v>1143</v>
      </c>
      <c r="D559" s="62" t="s">
        <v>1144</v>
      </c>
      <c r="E559" s="63">
        <v>0</v>
      </c>
      <c r="F559" s="64">
        <v>1</v>
      </c>
      <c r="G559" s="64">
        <v>0</v>
      </c>
      <c r="H559" s="64">
        <v>62.51</v>
      </c>
      <c r="I559" s="65">
        <f t="shared" si="99"/>
        <v>0</v>
      </c>
      <c r="J559" s="83"/>
      <c r="K559" s="65">
        <f t="shared" si="100"/>
        <v>0</v>
      </c>
      <c r="L559" s="83"/>
      <c r="M559" s="65">
        <f t="shared" si="101"/>
        <v>0</v>
      </c>
      <c r="N559" s="66"/>
      <c r="O559" s="67">
        <f>M559+(M559*'Valeurs de point'!$E$5)</f>
        <v>0</v>
      </c>
    </row>
    <row r="560" spans="1:15" ht="11.25" outlineLevel="1" thickBot="1">
      <c r="A560" s="11"/>
      <c r="B560" s="68" t="s">
        <v>667</v>
      </c>
      <c r="C560" s="69"/>
      <c r="D560" s="70"/>
      <c r="E560" s="71"/>
      <c r="F560" s="72"/>
      <c r="G560" s="72"/>
      <c r="H560" s="72"/>
      <c r="I560" s="73">
        <f>SUBTOTAL(9,I552:I559)</f>
        <v>0</v>
      </c>
      <c r="J560" s="84"/>
      <c r="K560" s="73">
        <f>SUBTOTAL(9,K552:K559)</f>
        <v>0</v>
      </c>
      <c r="L560" s="84"/>
      <c r="M560" s="73">
        <f>SUBTOTAL(9,M552:M559)</f>
        <v>0</v>
      </c>
      <c r="N560" s="74"/>
      <c r="O560" s="75">
        <f>SUBTOTAL(9,O552:O559)</f>
        <v>0</v>
      </c>
    </row>
    <row r="561" spans="1:15" outlineLevel="2">
      <c r="A561" s="2" t="s">
        <v>668</v>
      </c>
      <c r="B561" s="61" t="s">
        <v>669</v>
      </c>
      <c r="C561" s="61" t="s">
        <v>1138</v>
      </c>
      <c r="D561" s="62" t="s">
        <v>1139</v>
      </c>
      <c r="E561" s="63">
        <v>0</v>
      </c>
      <c r="F561" s="64">
        <v>1</v>
      </c>
      <c r="G561" s="64">
        <v>39.71</v>
      </c>
      <c r="H561" s="64">
        <v>22.51</v>
      </c>
      <c r="I561" s="65">
        <f t="shared" ref="I561:I566" si="102">E561*F561*(G561+H561)</f>
        <v>0</v>
      </c>
      <c r="J561" s="83"/>
      <c r="K561" s="65">
        <f t="shared" ref="K561:K566" si="103">I561*$K$3</f>
        <v>0</v>
      </c>
      <c r="L561" s="83"/>
      <c r="M561" s="65">
        <f t="shared" ref="M561:M566" si="104">I561*$M$3</f>
        <v>0</v>
      </c>
      <c r="N561" s="66"/>
      <c r="O561" s="67">
        <f>M561+(M561*'Valeurs de point'!$E$5)</f>
        <v>0</v>
      </c>
    </row>
    <row r="562" spans="1:15" outlineLevel="2">
      <c r="A562" s="2" t="s">
        <v>668</v>
      </c>
      <c r="B562" s="61" t="s">
        <v>669</v>
      </c>
      <c r="C562" s="61" t="s">
        <v>1762</v>
      </c>
      <c r="D562" s="62" t="s">
        <v>1140</v>
      </c>
      <c r="E562" s="63">
        <v>0</v>
      </c>
      <c r="F562" s="64">
        <v>1</v>
      </c>
      <c r="G562" s="64">
        <v>2.5</v>
      </c>
      <c r="H562" s="64">
        <v>20.84</v>
      </c>
      <c r="I562" s="65">
        <f t="shared" si="102"/>
        <v>0</v>
      </c>
      <c r="J562" s="83"/>
      <c r="K562" s="65">
        <f t="shared" si="103"/>
        <v>0</v>
      </c>
      <c r="L562" s="83"/>
      <c r="M562" s="65">
        <f t="shared" si="104"/>
        <v>0</v>
      </c>
      <c r="N562" s="66"/>
      <c r="O562" s="67">
        <f>M562+(M562*'Valeurs de point'!$E$5)</f>
        <v>0</v>
      </c>
    </row>
    <row r="563" spans="1:15" outlineLevel="2">
      <c r="A563" s="2" t="s">
        <v>668</v>
      </c>
      <c r="B563" s="61" t="s">
        <v>669</v>
      </c>
      <c r="C563" s="61" t="s">
        <v>1764</v>
      </c>
      <c r="D563" s="62" t="s">
        <v>1064</v>
      </c>
      <c r="E563" s="63">
        <v>0</v>
      </c>
      <c r="F563" s="64">
        <v>3</v>
      </c>
      <c r="G563" s="64">
        <v>6.62</v>
      </c>
      <c r="H563" s="64">
        <v>22.07</v>
      </c>
      <c r="I563" s="65">
        <f t="shared" si="102"/>
        <v>0</v>
      </c>
      <c r="J563" s="83"/>
      <c r="K563" s="65">
        <f t="shared" si="103"/>
        <v>0</v>
      </c>
      <c r="L563" s="83"/>
      <c r="M563" s="65">
        <f t="shared" si="104"/>
        <v>0</v>
      </c>
      <c r="N563" s="66"/>
      <c r="O563" s="67">
        <f>M563+(M563*'Valeurs de point'!$E$5)</f>
        <v>0</v>
      </c>
    </row>
    <row r="564" spans="1:15" outlineLevel="2">
      <c r="A564" s="2" t="s">
        <v>668</v>
      </c>
      <c r="B564" s="61" t="s">
        <v>669</v>
      </c>
      <c r="C564" s="61" t="s">
        <v>1686</v>
      </c>
      <c r="D564" s="62" t="s">
        <v>1687</v>
      </c>
      <c r="E564" s="63">
        <v>0</v>
      </c>
      <c r="F564" s="64">
        <v>1</v>
      </c>
      <c r="G564" s="64">
        <v>37.5</v>
      </c>
      <c r="H564" s="64">
        <v>62.51</v>
      </c>
      <c r="I564" s="65">
        <f t="shared" si="102"/>
        <v>0</v>
      </c>
      <c r="J564" s="83"/>
      <c r="K564" s="65">
        <f t="shared" si="103"/>
        <v>0</v>
      </c>
      <c r="L564" s="83"/>
      <c r="M564" s="65">
        <f t="shared" si="104"/>
        <v>0</v>
      </c>
      <c r="N564" s="66"/>
      <c r="O564" s="67">
        <f>M564+(M564*'Valeurs de point'!$E$5)</f>
        <v>0</v>
      </c>
    </row>
    <row r="565" spans="1:15" outlineLevel="2">
      <c r="A565" s="2" t="s">
        <v>668</v>
      </c>
      <c r="B565" s="61" t="s">
        <v>669</v>
      </c>
      <c r="C565" s="61" t="s">
        <v>1141</v>
      </c>
      <c r="D565" s="62" t="s">
        <v>1142</v>
      </c>
      <c r="E565" s="63">
        <v>0</v>
      </c>
      <c r="F565" s="64">
        <v>1</v>
      </c>
      <c r="G565" s="64">
        <v>0</v>
      </c>
      <c r="H565" s="64">
        <v>11.26</v>
      </c>
      <c r="I565" s="65">
        <f t="shared" si="102"/>
        <v>0</v>
      </c>
      <c r="J565" s="83"/>
      <c r="K565" s="65">
        <f t="shared" si="103"/>
        <v>0</v>
      </c>
      <c r="L565" s="83"/>
      <c r="M565" s="65">
        <f t="shared" si="104"/>
        <v>0</v>
      </c>
      <c r="N565" s="66"/>
      <c r="O565" s="67">
        <f>M565+(M565*'Valeurs de point'!$E$5)</f>
        <v>0</v>
      </c>
    </row>
    <row r="566" spans="1:15" ht="11.25" outlineLevel="2" thickBot="1">
      <c r="A566" s="2" t="s">
        <v>668</v>
      </c>
      <c r="B566" s="61" t="s">
        <v>669</v>
      </c>
      <c r="C566" s="61" t="s">
        <v>1143</v>
      </c>
      <c r="D566" s="62" t="s">
        <v>1144</v>
      </c>
      <c r="E566" s="63">
        <v>0</v>
      </c>
      <c r="F566" s="64">
        <v>1</v>
      </c>
      <c r="G566" s="64">
        <v>0</v>
      </c>
      <c r="H566" s="64">
        <v>62.51</v>
      </c>
      <c r="I566" s="65">
        <f t="shared" si="102"/>
        <v>0</v>
      </c>
      <c r="J566" s="83"/>
      <c r="K566" s="65">
        <f t="shared" si="103"/>
        <v>0</v>
      </c>
      <c r="L566" s="83"/>
      <c r="M566" s="65">
        <f t="shared" si="104"/>
        <v>0</v>
      </c>
      <c r="N566" s="66"/>
      <c r="O566" s="67">
        <f>M566+(M566*'Valeurs de point'!$E$5)</f>
        <v>0</v>
      </c>
    </row>
    <row r="567" spans="1:15" ht="11.25" outlineLevel="1" thickBot="1">
      <c r="A567" s="11"/>
      <c r="B567" s="68" t="s">
        <v>670</v>
      </c>
      <c r="C567" s="69"/>
      <c r="D567" s="70"/>
      <c r="E567" s="71"/>
      <c r="F567" s="72"/>
      <c r="G567" s="72"/>
      <c r="H567" s="72"/>
      <c r="I567" s="73">
        <f>SUBTOTAL(9,I561:I566)</f>
        <v>0</v>
      </c>
      <c r="J567" s="84"/>
      <c r="K567" s="73">
        <f>SUBTOTAL(9,K561:K566)</f>
        <v>0</v>
      </c>
      <c r="L567" s="84"/>
      <c r="M567" s="73">
        <f>SUBTOTAL(9,M561:M566)</f>
        <v>0</v>
      </c>
      <c r="N567" s="74"/>
      <c r="O567" s="75">
        <f>SUBTOTAL(9,O561:O566)</f>
        <v>0</v>
      </c>
    </row>
    <row r="568" spans="1:15" outlineLevel="2">
      <c r="A568" s="2" t="s">
        <v>671</v>
      </c>
      <c r="B568" s="61" t="s">
        <v>600</v>
      </c>
      <c r="C568" s="61" t="s">
        <v>1138</v>
      </c>
      <c r="D568" s="62" t="s">
        <v>1139</v>
      </c>
      <c r="E568" s="63">
        <v>0</v>
      </c>
      <c r="F568" s="64">
        <v>1</v>
      </c>
      <c r="G568" s="64">
        <v>39.71</v>
      </c>
      <c r="H568" s="64">
        <v>22.51</v>
      </c>
      <c r="I568" s="65">
        <f t="shared" ref="I568:I577" si="105">E568*F568*(G568+H568)</f>
        <v>0</v>
      </c>
      <c r="J568" s="83"/>
      <c r="K568" s="65">
        <f t="shared" ref="K568:K577" si="106">I568*$K$3</f>
        <v>0</v>
      </c>
      <c r="L568" s="83"/>
      <c r="M568" s="65">
        <f t="shared" ref="M568:M577" si="107">I568*$M$3</f>
        <v>0</v>
      </c>
      <c r="N568" s="66"/>
      <c r="O568" s="67">
        <f>M568+(M568*'Valeurs de point'!$E$5)</f>
        <v>0</v>
      </c>
    </row>
    <row r="569" spans="1:15" outlineLevel="2">
      <c r="A569" s="2" t="s">
        <v>671</v>
      </c>
      <c r="B569" s="61" t="s">
        <v>600</v>
      </c>
      <c r="C569" s="61" t="s">
        <v>1148</v>
      </c>
      <c r="D569" s="62" t="s">
        <v>1149</v>
      </c>
      <c r="E569" s="63">
        <v>0</v>
      </c>
      <c r="F569" s="64">
        <v>1</v>
      </c>
      <c r="G569" s="64">
        <v>19.86</v>
      </c>
      <c r="H569" s="64">
        <v>20.260000000000002</v>
      </c>
      <c r="I569" s="65">
        <f t="shared" si="105"/>
        <v>0</v>
      </c>
      <c r="J569" s="83"/>
      <c r="K569" s="65">
        <f t="shared" si="106"/>
        <v>0</v>
      </c>
      <c r="L569" s="83"/>
      <c r="M569" s="65">
        <f t="shared" si="107"/>
        <v>0</v>
      </c>
      <c r="N569" s="66"/>
      <c r="O569" s="67">
        <f>M569+(M569*'Valeurs de point'!$E$5)</f>
        <v>0</v>
      </c>
    </row>
    <row r="570" spans="1:15" outlineLevel="2">
      <c r="A570" s="2" t="s">
        <v>671</v>
      </c>
      <c r="B570" s="61" t="s">
        <v>600</v>
      </c>
      <c r="C570" s="61" t="s">
        <v>2162</v>
      </c>
      <c r="D570" s="62" t="s">
        <v>458</v>
      </c>
      <c r="E570" s="63">
        <v>0</v>
      </c>
      <c r="F570" s="64">
        <v>1</v>
      </c>
      <c r="G570" s="64">
        <v>0</v>
      </c>
      <c r="H570" s="64">
        <v>15.21</v>
      </c>
      <c r="I570" s="65">
        <f t="shared" si="105"/>
        <v>0</v>
      </c>
      <c r="J570" s="83"/>
      <c r="K570" s="65">
        <f t="shared" si="106"/>
        <v>0</v>
      </c>
      <c r="L570" s="83"/>
      <c r="M570" s="65">
        <f t="shared" si="107"/>
        <v>0</v>
      </c>
      <c r="N570" s="66"/>
      <c r="O570" s="67">
        <f>M570+(M570*'Valeurs de point'!$E$5)</f>
        <v>0</v>
      </c>
    </row>
    <row r="571" spans="1:15" outlineLevel="2">
      <c r="A571" s="2" t="s">
        <v>671</v>
      </c>
      <c r="B571" s="61" t="s">
        <v>600</v>
      </c>
      <c r="C571" s="61" t="s">
        <v>1762</v>
      </c>
      <c r="D571" s="62" t="s">
        <v>1140</v>
      </c>
      <c r="E571" s="63">
        <v>0</v>
      </c>
      <c r="F571" s="64">
        <v>1</v>
      </c>
      <c r="G571" s="64">
        <v>2.5</v>
      </c>
      <c r="H571" s="64">
        <v>20.84</v>
      </c>
      <c r="I571" s="65">
        <f t="shared" si="105"/>
        <v>0</v>
      </c>
      <c r="J571" s="83"/>
      <c r="K571" s="65">
        <f t="shared" si="106"/>
        <v>0</v>
      </c>
      <c r="L571" s="83"/>
      <c r="M571" s="65">
        <f t="shared" si="107"/>
        <v>0</v>
      </c>
      <c r="N571" s="66"/>
      <c r="O571" s="67">
        <f>M571+(M571*'Valeurs de point'!$E$5)</f>
        <v>0</v>
      </c>
    </row>
    <row r="572" spans="1:15" outlineLevel="2">
      <c r="A572" s="2" t="s">
        <v>671</v>
      </c>
      <c r="B572" s="61" t="s">
        <v>600</v>
      </c>
      <c r="C572" s="61" t="s">
        <v>1764</v>
      </c>
      <c r="D572" s="62" t="s">
        <v>1064</v>
      </c>
      <c r="E572" s="63">
        <v>0</v>
      </c>
      <c r="F572" s="64">
        <v>1</v>
      </c>
      <c r="G572" s="64">
        <v>6.62</v>
      </c>
      <c r="H572" s="64">
        <v>22.07</v>
      </c>
      <c r="I572" s="65">
        <f t="shared" si="105"/>
        <v>0</v>
      </c>
      <c r="J572" s="83"/>
      <c r="K572" s="65">
        <f t="shared" si="106"/>
        <v>0</v>
      </c>
      <c r="L572" s="83"/>
      <c r="M572" s="65">
        <f t="shared" si="107"/>
        <v>0</v>
      </c>
      <c r="N572" s="66"/>
      <c r="O572" s="67">
        <f>M572+(M572*'Valeurs de point'!$E$5)</f>
        <v>0</v>
      </c>
    </row>
    <row r="573" spans="1:15" outlineLevel="2">
      <c r="A573" s="2" t="s">
        <v>671</v>
      </c>
      <c r="B573" s="61" t="s">
        <v>600</v>
      </c>
      <c r="C573" s="61" t="s">
        <v>1686</v>
      </c>
      <c r="D573" s="62" t="s">
        <v>1687</v>
      </c>
      <c r="E573" s="63">
        <v>0</v>
      </c>
      <c r="F573" s="64">
        <v>2</v>
      </c>
      <c r="G573" s="64">
        <v>37.5</v>
      </c>
      <c r="H573" s="64">
        <v>62.51</v>
      </c>
      <c r="I573" s="65">
        <f t="shared" si="105"/>
        <v>0</v>
      </c>
      <c r="J573" s="83"/>
      <c r="K573" s="65">
        <f t="shared" si="106"/>
        <v>0</v>
      </c>
      <c r="L573" s="83"/>
      <c r="M573" s="65">
        <f t="shared" si="107"/>
        <v>0</v>
      </c>
      <c r="N573" s="66"/>
      <c r="O573" s="67">
        <f>M573+(M573*'Valeurs de point'!$E$5)</f>
        <v>0</v>
      </c>
    </row>
    <row r="574" spans="1:15" outlineLevel="2">
      <c r="A574" s="2" t="s">
        <v>671</v>
      </c>
      <c r="B574" s="61" t="s">
        <v>600</v>
      </c>
      <c r="C574" s="61" t="s">
        <v>1769</v>
      </c>
      <c r="D574" s="62" t="s">
        <v>1770</v>
      </c>
      <c r="E574" s="63">
        <v>0</v>
      </c>
      <c r="F574" s="64">
        <v>1</v>
      </c>
      <c r="G574" s="64">
        <v>6.62</v>
      </c>
      <c r="H574" s="64">
        <v>0</v>
      </c>
      <c r="I574" s="65">
        <f t="shared" si="105"/>
        <v>0</v>
      </c>
      <c r="J574" s="83"/>
      <c r="K574" s="65">
        <f t="shared" si="106"/>
        <v>0</v>
      </c>
      <c r="L574" s="83"/>
      <c r="M574" s="65">
        <f t="shared" si="107"/>
        <v>0</v>
      </c>
      <c r="N574" s="66"/>
      <c r="O574" s="67">
        <f>M574+(M574*'Valeurs de point'!$E$5)</f>
        <v>0</v>
      </c>
    </row>
    <row r="575" spans="1:15" outlineLevel="2">
      <c r="A575" s="2" t="s">
        <v>671</v>
      </c>
      <c r="B575" s="61" t="s">
        <v>600</v>
      </c>
      <c r="C575" s="61" t="s">
        <v>1157</v>
      </c>
      <c r="D575" s="62" t="s">
        <v>1158</v>
      </c>
      <c r="E575" s="63">
        <v>0</v>
      </c>
      <c r="F575" s="64">
        <v>1</v>
      </c>
      <c r="G575" s="64">
        <v>0</v>
      </c>
      <c r="H575" s="64">
        <v>10.86</v>
      </c>
      <c r="I575" s="65">
        <f t="shared" si="105"/>
        <v>0</v>
      </c>
      <c r="J575" s="83"/>
      <c r="K575" s="65">
        <f t="shared" si="106"/>
        <v>0</v>
      </c>
      <c r="L575" s="83"/>
      <c r="M575" s="65">
        <f t="shared" si="107"/>
        <v>0</v>
      </c>
      <c r="N575" s="66"/>
      <c r="O575" s="67">
        <f>M575+(M575*'Valeurs de point'!$E$5)</f>
        <v>0</v>
      </c>
    </row>
    <row r="576" spans="1:15" outlineLevel="2">
      <c r="A576" s="2" t="s">
        <v>671</v>
      </c>
      <c r="B576" s="61" t="s">
        <v>600</v>
      </c>
      <c r="C576" s="61" t="s">
        <v>1141</v>
      </c>
      <c r="D576" s="62" t="s">
        <v>1142</v>
      </c>
      <c r="E576" s="63">
        <v>0</v>
      </c>
      <c r="F576" s="64">
        <v>1</v>
      </c>
      <c r="G576" s="64">
        <v>0</v>
      </c>
      <c r="H576" s="64">
        <v>11.26</v>
      </c>
      <c r="I576" s="65">
        <f t="shared" si="105"/>
        <v>0</v>
      </c>
      <c r="J576" s="83"/>
      <c r="K576" s="65">
        <f t="shared" si="106"/>
        <v>0</v>
      </c>
      <c r="L576" s="83"/>
      <c r="M576" s="65">
        <f t="shared" si="107"/>
        <v>0</v>
      </c>
      <c r="N576" s="66"/>
      <c r="O576" s="67">
        <f>M576+(M576*'Valeurs de point'!$E$5)</f>
        <v>0</v>
      </c>
    </row>
    <row r="577" spans="1:15" ht="11.25" outlineLevel="2" thickBot="1">
      <c r="A577" s="2" t="s">
        <v>671</v>
      </c>
      <c r="B577" s="61" t="s">
        <v>600</v>
      </c>
      <c r="C577" s="61" t="s">
        <v>1143</v>
      </c>
      <c r="D577" s="62" t="s">
        <v>1144</v>
      </c>
      <c r="E577" s="63">
        <v>0</v>
      </c>
      <c r="F577" s="64">
        <v>1</v>
      </c>
      <c r="G577" s="64">
        <v>0</v>
      </c>
      <c r="H577" s="64">
        <v>62.51</v>
      </c>
      <c r="I577" s="65">
        <f t="shared" si="105"/>
        <v>0</v>
      </c>
      <c r="J577" s="83"/>
      <c r="K577" s="65">
        <f t="shared" si="106"/>
        <v>0</v>
      </c>
      <c r="L577" s="83"/>
      <c r="M577" s="65">
        <f t="shared" si="107"/>
        <v>0</v>
      </c>
      <c r="N577" s="66"/>
      <c r="O577" s="67">
        <f>M577+(M577*'Valeurs de point'!$E$5)</f>
        <v>0</v>
      </c>
    </row>
    <row r="578" spans="1:15" ht="11.25" outlineLevel="1" thickBot="1">
      <c r="A578" s="11"/>
      <c r="B578" s="68" t="s">
        <v>601</v>
      </c>
      <c r="C578" s="69"/>
      <c r="D578" s="70"/>
      <c r="E578" s="71"/>
      <c r="F578" s="72"/>
      <c r="G578" s="72"/>
      <c r="H578" s="72"/>
      <c r="I578" s="73">
        <f>SUBTOTAL(9,I568:I577)</f>
        <v>0</v>
      </c>
      <c r="J578" s="84"/>
      <c r="K578" s="73">
        <f>SUBTOTAL(9,K568:K577)</f>
        <v>0</v>
      </c>
      <c r="L578" s="84"/>
      <c r="M578" s="73">
        <f>SUBTOTAL(9,M568:M577)</f>
        <v>0</v>
      </c>
      <c r="N578" s="74"/>
      <c r="O578" s="75">
        <f>SUBTOTAL(9,O568:O577)</f>
        <v>0</v>
      </c>
    </row>
    <row r="579" spans="1:15" outlineLevel="2">
      <c r="A579" s="2" t="s">
        <v>602</v>
      </c>
      <c r="B579" s="61" t="s">
        <v>603</v>
      </c>
      <c r="C579" s="61" t="s">
        <v>1138</v>
      </c>
      <c r="D579" s="62" t="s">
        <v>1139</v>
      </c>
      <c r="E579" s="63">
        <v>0</v>
      </c>
      <c r="F579" s="64">
        <v>1</v>
      </c>
      <c r="G579" s="64">
        <v>39.71</v>
      </c>
      <c r="H579" s="64">
        <v>22.51</v>
      </c>
      <c r="I579" s="65">
        <f t="shared" ref="I579:I588" si="108">E579*F579*(G579+H579)</f>
        <v>0</v>
      </c>
      <c r="J579" s="83"/>
      <c r="K579" s="65">
        <f t="shared" ref="K579:K588" si="109">I579*$K$3</f>
        <v>0</v>
      </c>
      <c r="L579" s="83"/>
      <c r="M579" s="65">
        <f t="shared" ref="M579:M588" si="110">I579*$M$3</f>
        <v>0</v>
      </c>
      <c r="N579" s="66"/>
      <c r="O579" s="67">
        <f>M579+(M579*'Valeurs de point'!$E$5)</f>
        <v>0</v>
      </c>
    </row>
    <row r="580" spans="1:15" outlineLevel="2">
      <c r="A580" s="2" t="s">
        <v>602</v>
      </c>
      <c r="B580" s="61" t="s">
        <v>603</v>
      </c>
      <c r="C580" s="61" t="s">
        <v>1148</v>
      </c>
      <c r="D580" s="62" t="s">
        <v>1149</v>
      </c>
      <c r="E580" s="63">
        <v>0</v>
      </c>
      <c r="F580" s="64">
        <v>1</v>
      </c>
      <c r="G580" s="64">
        <v>19.86</v>
      </c>
      <c r="H580" s="64">
        <v>20.260000000000002</v>
      </c>
      <c r="I580" s="65">
        <f t="shared" si="108"/>
        <v>0</v>
      </c>
      <c r="J580" s="83"/>
      <c r="K580" s="65">
        <f t="shared" si="109"/>
        <v>0</v>
      </c>
      <c r="L580" s="83"/>
      <c r="M580" s="65">
        <f t="shared" si="110"/>
        <v>0</v>
      </c>
      <c r="N580" s="66"/>
      <c r="O580" s="67">
        <f>M580+(M580*'Valeurs de point'!$E$5)</f>
        <v>0</v>
      </c>
    </row>
    <row r="581" spans="1:15" outlineLevel="2">
      <c r="A581" s="2" t="s">
        <v>602</v>
      </c>
      <c r="B581" s="61" t="s">
        <v>603</v>
      </c>
      <c r="C581" s="61" t="s">
        <v>1062</v>
      </c>
      <c r="D581" s="62" t="s">
        <v>1063</v>
      </c>
      <c r="E581" s="63">
        <v>0</v>
      </c>
      <c r="F581" s="64">
        <v>1</v>
      </c>
      <c r="G581" s="64">
        <v>0</v>
      </c>
      <c r="H581" s="64">
        <v>52.15</v>
      </c>
      <c r="I581" s="65">
        <f t="shared" si="108"/>
        <v>0</v>
      </c>
      <c r="J581" s="83"/>
      <c r="K581" s="65">
        <f t="shared" si="109"/>
        <v>0</v>
      </c>
      <c r="L581" s="83"/>
      <c r="M581" s="65">
        <f t="shared" si="110"/>
        <v>0</v>
      </c>
      <c r="N581" s="66"/>
      <c r="O581" s="67">
        <f>M581+(M581*'Valeurs de point'!$E$5)</f>
        <v>0</v>
      </c>
    </row>
    <row r="582" spans="1:15" outlineLevel="2">
      <c r="A582" s="2" t="s">
        <v>602</v>
      </c>
      <c r="B582" s="61" t="s">
        <v>603</v>
      </c>
      <c r="C582" s="61" t="s">
        <v>1762</v>
      </c>
      <c r="D582" s="62" t="s">
        <v>1140</v>
      </c>
      <c r="E582" s="63">
        <v>0</v>
      </c>
      <c r="F582" s="64">
        <v>1</v>
      </c>
      <c r="G582" s="64">
        <v>2.5</v>
      </c>
      <c r="H582" s="64">
        <v>20.84</v>
      </c>
      <c r="I582" s="65">
        <f t="shared" si="108"/>
        <v>0</v>
      </c>
      <c r="J582" s="83"/>
      <c r="K582" s="65">
        <f t="shared" si="109"/>
        <v>0</v>
      </c>
      <c r="L582" s="83"/>
      <c r="M582" s="65">
        <f t="shared" si="110"/>
        <v>0</v>
      </c>
      <c r="N582" s="66"/>
      <c r="O582" s="67">
        <f>M582+(M582*'Valeurs de point'!$E$5)</f>
        <v>0</v>
      </c>
    </row>
    <row r="583" spans="1:15" outlineLevel="2">
      <c r="A583" s="2" t="s">
        <v>602</v>
      </c>
      <c r="B583" s="61" t="s">
        <v>603</v>
      </c>
      <c r="C583" s="61" t="s">
        <v>1764</v>
      </c>
      <c r="D583" s="62" t="s">
        <v>1064</v>
      </c>
      <c r="E583" s="63">
        <v>0</v>
      </c>
      <c r="F583" s="64">
        <v>1</v>
      </c>
      <c r="G583" s="64">
        <v>6.62</v>
      </c>
      <c r="H583" s="64">
        <v>22.07</v>
      </c>
      <c r="I583" s="65">
        <f t="shared" si="108"/>
        <v>0</v>
      </c>
      <c r="J583" s="83"/>
      <c r="K583" s="65">
        <f t="shared" si="109"/>
        <v>0</v>
      </c>
      <c r="L583" s="83"/>
      <c r="M583" s="65">
        <f t="shared" si="110"/>
        <v>0</v>
      </c>
      <c r="N583" s="66"/>
      <c r="O583" s="67">
        <f>M583+(M583*'Valeurs de point'!$E$5)</f>
        <v>0</v>
      </c>
    </row>
    <row r="584" spans="1:15" outlineLevel="2">
      <c r="A584" s="2" t="s">
        <v>602</v>
      </c>
      <c r="B584" s="61" t="s">
        <v>603</v>
      </c>
      <c r="C584" s="61" t="s">
        <v>1686</v>
      </c>
      <c r="D584" s="62" t="s">
        <v>1687</v>
      </c>
      <c r="E584" s="63">
        <v>0</v>
      </c>
      <c r="F584" s="64">
        <v>2</v>
      </c>
      <c r="G584" s="64">
        <v>37.5</v>
      </c>
      <c r="H584" s="64">
        <v>62.51</v>
      </c>
      <c r="I584" s="65">
        <f t="shared" si="108"/>
        <v>0</v>
      </c>
      <c r="J584" s="83"/>
      <c r="K584" s="65">
        <f t="shared" si="109"/>
        <v>0</v>
      </c>
      <c r="L584" s="83"/>
      <c r="M584" s="65">
        <f t="shared" si="110"/>
        <v>0</v>
      </c>
      <c r="N584" s="66"/>
      <c r="O584" s="67">
        <f>M584+(M584*'Valeurs de point'!$E$5)</f>
        <v>0</v>
      </c>
    </row>
    <row r="585" spans="1:15" outlineLevel="2">
      <c r="A585" s="2" t="s">
        <v>602</v>
      </c>
      <c r="B585" s="61" t="s">
        <v>603</v>
      </c>
      <c r="C585" s="61" t="s">
        <v>1769</v>
      </c>
      <c r="D585" s="62" t="s">
        <v>1770</v>
      </c>
      <c r="E585" s="63">
        <v>0</v>
      </c>
      <c r="F585" s="64">
        <v>1</v>
      </c>
      <c r="G585" s="64">
        <v>6.62</v>
      </c>
      <c r="H585" s="64">
        <v>0</v>
      </c>
      <c r="I585" s="65">
        <f t="shared" si="108"/>
        <v>0</v>
      </c>
      <c r="J585" s="83"/>
      <c r="K585" s="65">
        <f t="shared" si="109"/>
        <v>0</v>
      </c>
      <c r="L585" s="83"/>
      <c r="M585" s="65">
        <f t="shared" si="110"/>
        <v>0</v>
      </c>
      <c r="N585" s="66"/>
      <c r="O585" s="67">
        <f>M585+(M585*'Valeurs de point'!$E$5)</f>
        <v>0</v>
      </c>
    </row>
    <row r="586" spans="1:15" outlineLevel="2">
      <c r="A586" s="2" t="s">
        <v>602</v>
      </c>
      <c r="B586" s="61" t="s">
        <v>603</v>
      </c>
      <c r="C586" s="61" t="s">
        <v>1157</v>
      </c>
      <c r="D586" s="62" t="s">
        <v>1158</v>
      </c>
      <c r="E586" s="63">
        <v>0</v>
      </c>
      <c r="F586" s="64">
        <v>1</v>
      </c>
      <c r="G586" s="64">
        <v>0</v>
      </c>
      <c r="H586" s="64">
        <v>10.86</v>
      </c>
      <c r="I586" s="65">
        <f t="shared" si="108"/>
        <v>0</v>
      </c>
      <c r="J586" s="83"/>
      <c r="K586" s="65">
        <f t="shared" si="109"/>
        <v>0</v>
      </c>
      <c r="L586" s="83"/>
      <c r="M586" s="65">
        <f t="shared" si="110"/>
        <v>0</v>
      </c>
      <c r="N586" s="66"/>
      <c r="O586" s="67">
        <f>M586+(M586*'Valeurs de point'!$E$5)</f>
        <v>0</v>
      </c>
    </row>
    <row r="587" spans="1:15" outlineLevel="2">
      <c r="A587" s="2" t="s">
        <v>602</v>
      </c>
      <c r="B587" s="61" t="s">
        <v>603</v>
      </c>
      <c r="C587" s="61" t="s">
        <v>1141</v>
      </c>
      <c r="D587" s="62" t="s">
        <v>1142</v>
      </c>
      <c r="E587" s="63">
        <v>0</v>
      </c>
      <c r="F587" s="64">
        <v>1</v>
      </c>
      <c r="G587" s="64">
        <v>0</v>
      </c>
      <c r="H587" s="64">
        <v>11.26</v>
      </c>
      <c r="I587" s="65">
        <f t="shared" si="108"/>
        <v>0</v>
      </c>
      <c r="J587" s="83"/>
      <c r="K587" s="65">
        <f t="shared" si="109"/>
        <v>0</v>
      </c>
      <c r="L587" s="83"/>
      <c r="M587" s="65">
        <f t="shared" si="110"/>
        <v>0</v>
      </c>
      <c r="N587" s="66"/>
      <c r="O587" s="67">
        <f>M587+(M587*'Valeurs de point'!$E$5)</f>
        <v>0</v>
      </c>
    </row>
    <row r="588" spans="1:15" ht="11.25" outlineLevel="2" thickBot="1">
      <c r="A588" s="2" t="s">
        <v>602</v>
      </c>
      <c r="B588" s="61" t="s">
        <v>603</v>
      </c>
      <c r="C588" s="61" t="s">
        <v>1143</v>
      </c>
      <c r="D588" s="62" t="s">
        <v>1144</v>
      </c>
      <c r="E588" s="63">
        <v>0</v>
      </c>
      <c r="F588" s="64">
        <v>1</v>
      </c>
      <c r="G588" s="64">
        <v>0</v>
      </c>
      <c r="H588" s="64">
        <v>62.51</v>
      </c>
      <c r="I588" s="65">
        <f t="shared" si="108"/>
        <v>0</v>
      </c>
      <c r="J588" s="83"/>
      <c r="K588" s="65">
        <f t="shared" si="109"/>
        <v>0</v>
      </c>
      <c r="L588" s="83"/>
      <c r="M588" s="65">
        <f t="shared" si="110"/>
        <v>0</v>
      </c>
      <c r="N588" s="66"/>
      <c r="O588" s="67">
        <f>M588+(M588*'Valeurs de point'!$E$5)</f>
        <v>0</v>
      </c>
    </row>
    <row r="589" spans="1:15" ht="11.25" outlineLevel="1" thickBot="1">
      <c r="A589" s="11"/>
      <c r="B589" s="68" t="s">
        <v>604</v>
      </c>
      <c r="C589" s="69"/>
      <c r="D589" s="70"/>
      <c r="E589" s="71"/>
      <c r="F589" s="72"/>
      <c r="G589" s="72"/>
      <c r="H589" s="72"/>
      <c r="I589" s="73">
        <f>SUBTOTAL(9,I579:I588)</f>
        <v>0</v>
      </c>
      <c r="J589" s="84"/>
      <c r="K589" s="73">
        <f>SUBTOTAL(9,K579:K588)</f>
        <v>0</v>
      </c>
      <c r="L589" s="84"/>
      <c r="M589" s="73">
        <f>SUBTOTAL(9,M579:M588)</f>
        <v>0</v>
      </c>
      <c r="N589" s="74"/>
      <c r="O589" s="75">
        <f>SUBTOTAL(9,O579:O588)</f>
        <v>0</v>
      </c>
    </row>
    <row r="590" spans="1:15" outlineLevel="2">
      <c r="A590" s="2" t="s">
        <v>605</v>
      </c>
      <c r="B590" s="61" t="s">
        <v>606</v>
      </c>
      <c r="C590" s="61" t="s">
        <v>1138</v>
      </c>
      <c r="D590" s="62" t="s">
        <v>1139</v>
      </c>
      <c r="E590" s="63">
        <v>0</v>
      </c>
      <c r="F590" s="64">
        <v>1</v>
      </c>
      <c r="G590" s="64">
        <v>39.71</v>
      </c>
      <c r="H590" s="64">
        <v>22.51</v>
      </c>
      <c r="I590" s="65">
        <f>E590*F590*(G590+H590)</f>
        <v>0</v>
      </c>
      <c r="J590" s="83"/>
      <c r="K590" s="65">
        <f>I590*$K$3</f>
        <v>0</v>
      </c>
      <c r="L590" s="83"/>
      <c r="M590" s="65">
        <f>I590*$M$3</f>
        <v>0</v>
      </c>
      <c r="N590" s="66"/>
      <c r="O590" s="67">
        <f>M590+(M590*'Valeurs de point'!$E$5)</f>
        <v>0</v>
      </c>
    </row>
    <row r="591" spans="1:15" outlineLevel="2">
      <c r="A591" s="2" t="s">
        <v>605</v>
      </c>
      <c r="B591" s="61" t="s">
        <v>606</v>
      </c>
      <c r="C591" s="61" t="s">
        <v>1148</v>
      </c>
      <c r="D591" s="62" t="s">
        <v>1149</v>
      </c>
      <c r="E591" s="63">
        <v>0</v>
      </c>
      <c r="F591" s="64">
        <v>1</v>
      </c>
      <c r="G591" s="64">
        <v>19.86</v>
      </c>
      <c r="H591" s="64">
        <v>20.260000000000002</v>
      </c>
      <c r="I591" s="65">
        <f>E591*F591*(G591+H591)</f>
        <v>0</v>
      </c>
      <c r="J591" s="83"/>
      <c r="K591" s="65">
        <f>I591*$K$3</f>
        <v>0</v>
      </c>
      <c r="L591" s="83"/>
      <c r="M591" s="65">
        <f>I591*$M$3</f>
        <v>0</v>
      </c>
      <c r="N591" s="66"/>
      <c r="O591" s="67">
        <f>M591+(M591*'Valeurs de point'!$E$5)</f>
        <v>0</v>
      </c>
    </row>
    <row r="592" spans="1:15" outlineLevel="2">
      <c r="A592" s="2" t="s">
        <v>605</v>
      </c>
      <c r="B592" s="61" t="s">
        <v>606</v>
      </c>
      <c r="C592" s="61" t="s">
        <v>466</v>
      </c>
      <c r="D592" s="62" t="s">
        <v>467</v>
      </c>
      <c r="E592" s="63">
        <v>0</v>
      </c>
      <c r="F592" s="64">
        <v>1</v>
      </c>
      <c r="G592" s="64">
        <v>0</v>
      </c>
      <c r="H592" s="64">
        <v>23.9</v>
      </c>
      <c r="I592" s="65">
        <f>E592*F592*(G592+H592)</f>
        <v>0</v>
      </c>
      <c r="J592" s="83"/>
      <c r="K592" s="65">
        <f>I592*$K$3</f>
        <v>0</v>
      </c>
      <c r="L592" s="83"/>
      <c r="M592" s="65">
        <f>I592*$M$3</f>
        <v>0</v>
      </c>
      <c r="N592" s="66"/>
      <c r="O592" s="67">
        <f>M592+(M592*'Valeurs de point'!$E$5)</f>
        <v>0</v>
      </c>
    </row>
    <row r="593" spans="1:15" ht="11.25" outlineLevel="2" thickBot="1">
      <c r="A593" s="2" t="s">
        <v>605</v>
      </c>
      <c r="B593" s="61" t="s">
        <v>606</v>
      </c>
      <c r="C593" s="61" t="s">
        <v>1141</v>
      </c>
      <c r="D593" s="62" t="s">
        <v>1142</v>
      </c>
      <c r="E593" s="63">
        <v>0</v>
      </c>
      <c r="F593" s="64">
        <v>1</v>
      </c>
      <c r="G593" s="64">
        <v>0</v>
      </c>
      <c r="H593" s="64">
        <v>11.26</v>
      </c>
      <c r="I593" s="65">
        <f>E593*F593*(G593+H593)</f>
        <v>0</v>
      </c>
      <c r="J593" s="83"/>
      <c r="K593" s="65">
        <f>I593*$K$3</f>
        <v>0</v>
      </c>
      <c r="L593" s="83"/>
      <c r="M593" s="65">
        <f>I593*$M$3</f>
        <v>0</v>
      </c>
      <c r="N593" s="66"/>
      <c r="O593" s="67">
        <f>M593+(M593*'Valeurs de point'!$E$5)</f>
        <v>0</v>
      </c>
    </row>
    <row r="594" spans="1:15" ht="11.25" outlineLevel="1" thickBot="1">
      <c r="A594" s="11"/>
      <c r="B594" s="68" t="s">
        <v>607</v>
      </c>
      <c r="C594" s="69"/>
      <c r="D594" s="70"/>
      <c r="E594" s="71"/>
      <c r="F594" s="72"/>
      <c r="G594" s="72"/>
      <c r="H594" s="72"/>
      <c r="I594" s="73">
        <f>SUBTOTAL(9,I590:I593)</f>
        <v>0</v>
      </c>
      <c r="J594" s="84"/>
      <c r="K594" s="73">
        <f>SUBTOTAL(9,K590:K593)</f>
        <v>0</v>
      </c>
      <c r="L594" s="84"/>
      <c r="M594" s="73">
        <f>SUBTOTAL(9,M590:M593)</f>
        <v>0</v>
      </c>
      <c r="N594" s="74"/>
      <c r="O594" s="75">
        <f>SUBTOTAL(9,O590:O593)</f>
        <v>0</v>
      </c>
    </row>
    <row r="595" spans="1:15" outlineLevel="2">
      <c r="A595" s="2" t="s">
        <v>608</v>
      </c>
      <c r="B595" s="61" t="s">
        <v>609</v>
      </c>
      <c r="C595" s="61" t="s">
        <v>1138</v>
      </c>
      <c r="D595" s="62" t="s">
        <v>1139</v>
      </c>
      <c r="E595" s="63">
        <v>0</v>
      </c>
      <c r="F595" s="64">
        <v>1</v>
      </c>
      <c r="G595" s="64">
        <v>39.71</v>
      </c>
      <c r="H595" s="64">
        <v>22.51</v>
      </c>
      <c r="I595" s="65">
        <f>E595*F595*(G595+H595)</f>
        <v>0</v>
      </c>
      <c r="J595" s="83"/>
      <c r="K595" s="65">
        <f>I595*$K$3</f>
        <v>0</v>
      </c>
      <c r="L595" s="83"/>
      <c r="M595" s="65">
        <f>I595*$M$3</f>
        <v>0</v>
      </c>
      <c r="N595" s="66"/>
      <c r="O595" s="67">
        <f>M595+(M595*'Valeurs de point'!$E$5)</f>
        <v>0</v>
      </c>
    </row>
    <row r="596" spans="1:15" outlineLevel="2">
      <c r="A596" s="2" t="s">
        <v>608</v>
      </c>
      <c r="B596" s="61" t="s">
        <v>609</v>
      </c>
      <c r="C596" s="61" t="s">
        <v>1762</v>
      </c>
      <c r="D596" s="62" t="s">
        <v>1140</v>
      </c>
      <c r="E596" s="63">
        <v>0</v>
      </c>
      <c r="F596" s="64">
        <v>1</v>
      </c>
      <c r="G596" s="64">
        <v>2.5</v>
      </c>
      <c r="H596" s="64">
        <v>20.84</v>
      </c>
      <c r="I596" s="65">
        <f>E596*F596*(G596+H596)</f>
        <v>0</v>
      </c>
      <c r="J596" s="83"/>
      <c r="K596" s="65">
        <f>I596*$K$3</f>
        <v>0</v>
      </c>
      <c r="L596" s="83"/>
      <c r="M596" s="65">
        <f>I596*$M$3</f>
        <v>0</v>
      </c>
      <c r="N596" s="66"/>
      <c r="O596" s="67">
        <f>M596+(M596*'Valeurs de point'!$E$5)</f>
        <v>0</v>
      </c>
    </row>
    <row r="597" spans="1:15" outlineLevel="2">
      <c r="A597" s="2" t="s">
        <v>608</v>
      </c>
      <c r="B597" s="61" t="s">
        <v>609</v>
      </c>
      <c r="C597" s="61" t="s">
        <v>1141</v>
      </c>
      <c r="D597" s="62" t="s">
        <v>1142</v>
      </c>
      <c r="E597" s="63">
        <v>0</v>
      </c>
      <c r="F597" s="64">
        <v>1</v>
      </c>
      <c r="G597" s="64">
        <v>0</v>
      </c>
      <c r="H597" s="64">
        <v>11.26</v>
      </c>
      <c r="I597" s="65">
        <f>E597*F597*(G597+H597)</f>
        <v>0</v>
      </c>
      <c r="J597" s="83"/>
      <c r="K597" s="65">
        <f>I597*$K$3</f>
        <v>0</v>
      </c>
      <c r="L597" s="83"/>
      <c r="M597" s="65">
        <f>I597*$M$3</f>
        <v>0</v>
      </c>
      <c r="N597" s="66"/>
      <c r="O597" s="67">
        <f>M597+(M597*'Valeurs de point'!$E$5)</f>
        <v>0</v>
      </c>
    </row>
    <row r="598" spans="1:15" ht="11.25" outlineLevel="2" thickBot="1">
      <c r="A598" s="2" t="s">
        <v>608</v>
      </c>
      <c r="B598" s="61" t="s">
        <v>609</v>
      </c>
      <c r="C598" s="61" t="s">
        <v>1143</v>
      </c>
      <c r="D598" s="62" t="s">
        <v>1144</v>
      </c>
      <c r="E598" s="63">
        <v>0</v>
      </c>
      <c r="F598" s="64">
        <v>1</v>
      </c>
      <c r="G598" s="64">
        <v>0</v>
      </c>
      <c r="H598" s="64">
        <v>62.51</v>
      </c>
      <c r="I598" s="65">
        <f>E598*F598*(G598+H598)</f>
        <v>0</v>
      </c>
      <c r="J598" s="83"/>
      <c r="K598" s="65">
        <f>I598*$K$3</f>
        <v>0</v>
      </c>
      <c r="L598" s="83"/>
      <c r="M598" s="65">
        <f>I598*$M$3</f>
        <v>0</v>
      </c>
      <c r="N598" s="66"/>
      <c r="O598" s="67">
        <f>M598+(M598*'Valeurs de point'!$E$5)</f>
        <v>0</v>
      </c>
    </row>
    <row r="599" spans="1:15" ht="11.25" outlineLevel="1" thickBot="1">
      <c r="A599" s="11"/>
      <c r="B599" s="68" t="s">
        <v>610</v>
      </c>
      <c r="C599" s="69"/>
      <c r="D599" s="70"/>
      <c r="E599" s="71"/>
      <c r="F599" s="72"/>
      <c r="G599" s="72"/>
      <c r="H599" s="72"/>
      <c r="I599" s="73">
        <f>SUBTOTAL(9,I595:I598)</f>
        <v>0</v>
      </c>
      <c r="J599" s="84"/>
      <c r="K599" s="73">
        <f>SUBTOTAL(9,K595:K598)</f>
        <v>0</v>
      </c>
      <c r="L599" s="84"/>
      <c r="M599" s="73">
        <f>SUBTOTAL(9,M595:M598)</f>
        <v>0</v>
      </c>
      <c r="N599" s="74"/>
      <c r="O599" s="75">
        <f>SUBTOTAL(9,O595:O598)</f>
        <v>0</v>
      </c>
    </row>
    <row r="600" spans="1:15" outlineLevel="2">
      <c r="A600" s="2" t="s">
        <v>611</v>
      </c>
      <c r="B600" s="61" t="s">
        <v>612</v>
      </c>
      <c r="C600" s="61" t="s">
        <v>1138</v>
      </c>
      <c r="D600" s="62" t="s">
        <v>1139</v>
      </c>
      <c r="E600" s="63">
        <v>0</v>
      </c>
      <c r="F600" s="64">
        <v>1</v>
      </c>
      <c r="G600" s="64">
        <v>39.71</v>
      </c>
      <c r="H600" s="64">
        <v>22.51</v>
      </c>
      <c r="I600" s="65">
        <f t="shared" ref="I600:I607" si="111">E600*F600*(G600+H600)</f>
        <v>0</v>
      </c>
      <c r="J600" s="83"/>
      <c r="K600" s="65">
        <f t="shared" ref="K600:K607" si="112">I600*$K$3</f>
        <v>0</v>
      </c>
      <c r="L600" s="83"/>
      <c r="M600" s="65">
        <f t="shared" ref="M600:M607" si="113">I600*$M$3</f>
        <v>0</v>
      </c>
      <c r="N600" s="66"/>
      <c r="O600" s="67">
        <f>M600+(M600*'Valeurs de point'!$E$5)</f>
        <v>0</v>
      </c>
    </row>
    <row r="601" spans="1:15" outlineLevel="2">
      <c r="A601" s="2" t="s">
        <v>611</v>
      </c>
      <c r="B601" s="61" t="s">
        <v>612</v>
      </c>
      <c r="C601" s="61" t="s">
        <v>1148</v>
      </c>
      <c r="D601" s="62" t="s">
        <v>1149</v>
      </c>
      <c r="E601" s="63">
        <v>0</v>
      </c>
      <c r="F601" s="64">
        <v>1</v>
      </c>
      <c r="G601" s="64">
        <v>19.86</v>
      </c>
      <c r="H601" s="64">
        <v>20.260000000000002</v>
      </c>
      <c r="I601" s="65">
        <f t="shared" si="111"/>
        <v>0</v>
      </c>
      <c r="J601" s="83"/>
      <c r="K601" s="65">
        <f t="shared" si="112"/>
        <v>0</v>
      </c>
      <c r="L601" s="83"/>
      <c r="M601" s="65">
        <f t="shared" si="113"/>
        <v>0</v>
      </c>
      <c r="N601" s="66"/>
      <c r="O601" s="67">
        <f>M601+(M601*'Valeurs de point'!$E$5)</f>
        <v>0</v>
      </c>
    </row>
    <row r="602" spans="1:15" outlineLevel="2">
      <c r="A602" s="2" t="s">
        <v>611</v>
      </c>
      <c r="B602" s="61" t="s">
        <v>612</v>
      </c>
      <c r="C602" s="61" t="s">
        <v>1224</v>
      </c>
      <c r="D602" s="62" t="s">
        <v>1225</v>
      </c>
      <c r="E602" s="63">
        <v>0</v>
      </c>
      <c r="F602" s="64">
        <v>1</v>
      </c>
      <c r="G602" s="64">
        <v>0</v>
      </c>
      <c r="H602" s="64">
        <v>82.57</v>
      </c>
      <c r="I602" s="65">
        <f t="shared" si="111"/>
        <v>0</v>
      </c>
      <c r="J602" s="83"/>
      <c r="K602" s="65">
        <f t="shared" si="112"/>
        <v>0</v>
      </c>
      <c r="L602" s="83"/>
      <c r="M602" s="65">
        <f t="shared" si="113"/>
        <v>0</v>
      </c>
      <c r="N602" s="66"/>
      <c r="O602" s="67">
        <f>M602+(M602*'Valeurs de point'!$E$5)</f>
        <v>0</v>
      </c>
    </row>
    <row r="603" spans="1:15" outlineLevel="2">
      <c r="A603" s="2" t="s">
        <v>611</v>
      </c>
      <c r="B603" s="61" t="s">
        <v>612</v>
      </c>
      <c r="C603" s="61" t="s">
        <v>1762</v>
      </c>
      <c r="D603" s="62" t="s">
        <v>1140</v>
      </c>
      <c r="E603" s="63">
        <v>0</v>
      </c>
      <c r="F603" s="64">
        <v>1</v>
      </c>
      <c r="G603" s="64">
        <v>2.5</v>
      </c>
      <c r="H603" s="64">
        <v>20.84</v>
      </c>
      <c r="I603" s="65">
        <f t="shared" si="111"/>
        <v>0</v>
      </c>
      <c r="J603" s="83"/>
      <c r="K603" s="65">
        <f t="shared" si="112"/>
        <v>0</v>
      </c>
      <c r="L603" s="83"/>
      <c r="M603" s="65">
        <f t="shared" si="113"/>
        <v>0</v>
      </c>
      <c r="N603" s="66"/>
      <c r="O603" s="67">
        <f>M603+(M603*'Valeurs de point'!$E$5)</f>
        <v>0</v>
      </c>
    </row>
    <row r="604" spans="1:15" outlineLevel="2">
      <c r="A604" s="2" t="s">
        <v>611</v>
      </c>
      <c r="B604" s="61" t="s">
        <v>612</v>
      </c>
      <c r="C604" s="61" t="s">
        <v>1769</v>
      </c>
      <c r="D604" s="62" t="s">
        <v>1770</v>
      </c>
      <c r="E604" s="63">
        <v>0</v>
      </c>
      <c r="F604" s="64">
        <v>1</v>
      </c>
      <c r="G604" s="64">
        <v>6.62</v>
      </c>
      <c r="H604" s="64">
        <v>0</v>
      </c>
      <c r="I604" s="65">
        <f t="shared" si="111"/>
        <v>0</v>
      </c>
      <c r="J604" s="83"/>
      <c r="K604" s="65">
        <f t="shared" si="112"/>
        <v>0</v>
      </c>
      <c r="L604" s="83"/>
      <c r="M604" s="65">
        <f t="shared" si="113"/>
        <v>0</v>
      </c>
      <c r="N604" s="66"/>
      <c r="O604" s="67">
        <f>M604+(M604*'Valeurs de point'!$E$5)</f>
        <v>0</v>
      </c>
    </row>
    <row r="605" spans="1:15" ht="21" outlineLevel="2">
      <c r="A605" s="2" t="s">
        <v>611</v>
      </c>
      <c r="B605" s="61" t="s">
        <v>612</v>
      </c>
      <c r="C605" s="61" t="s">
        <v>1152</v>
      </c>
      <c r="D605" s="62" t="s">
        <v>1153</v>
      </c>
      <c r="E605" s="63">
        <v>0</v>
      </c>
      <c r="F605" s="64">
        <v>1</v>
      </c>
      <c r="G605" s="64">
        <v>0</v>
      </c>
      <c r="H605" s="64">
        <v>434.58</v>
      </c>
      <c r="I605" s="65">
        <f t="shared" si="111"/>
        <v>0</v>
      </c>
      <c r="J605" s="83"/>
      <c r="K605" s="65">
        <f t="shared" si="112"/>
        <v>0</v>
      </c>
      <c r="L605" s="83"/>
      <c r="M605" s="65">
        <f t="shared" si="113"/>
        <v>0</v>
      </c>
      <c r="N605" s="66"/>
      <c r="O605" s="67">
        <f>M605+(M605*'Valeurs de point'!$E$5)</f>
        <v>0</v>
      </c>
    </row>
    <row r="606" spans="1:15" outlineLevel="2">
      <c r="A606" s="2" t="s">
        <v>611</v>
      </c>
      <c r="B606" s="61" t="s">
        <v>612</v>
      </c>
      <c r="C606" s="61" t="s">
        <v>1141</v>
      </c>
      <c r="D606" s="62" t="s">
        <v>1142</v>
      </c>
      <c r="E606" s="63">
        <v>0</v>
      </c>
      <c r="F606" s="64">
        <v>1</v>
      </c>
      <c r="G606" s="64">
        <v>0</v>
      </c>
      <c r="H606" s="64">
        <v>11.26</v>
      </c>
      <c r="I606" s="65">
        <f t="shared" si="111"/>
        <v>0</v>
      </c>
      <c r="J606" s="83"/>
      <c r="K606" s="65">
        <f t="shared" si="112"/>
        <v>0</v>
      </c>
      <c r="L606" s="83"/>
      <c r="M606" s="65">
        <f t="shared" si="113"/>
        <v>0</v>
      </c>
      <c r="N606" s="66"/>
      <c r="O606" s="67">
        <f>M606+(M606*'Valeurs de point'!$E$5)</f>
        <v>0</v>
      </c>
    </row>
    <row r="607" spans="1:15" ht="11.25" outlineLevel="2" thickBot="1">
      <c r="A607" s="2" t="s">
        <v>611</v>
      </c>
      <c r="B607" s="61" t="s">
        <v>612</v>
      </c>
      <c r="C607" s="61" t="s">
        <v>1143</v>
      </c>
      <c r="D607" s="62" t="s">
        <v>1144</v>
      </c>
      <c r="E607" s="63">
        <v>0</v>
      </c>
      <c r="F607" s="64">
        <v>1</v>
      </c>
      <c r="G607" s="64">
        <v>0</v>
      </c>
      <c r="H607" s="64">
        <v>62.51</v>
      </c>
      <c r="I607" s="65">
        <f t="shared" si="111"/>
        <v>0</v>
      </c>
      <c r="J607" s="83"/>
      <c r="K607" s="65">
        <f t="shared" si="112"/>
        <v>0</v>
      </c>
      <c r="L607" s="83"/>
      <c r="M607" s="65">
        <f t="shared" si="113"/>
        <v>0</v>
      </c>
      <c r="N607" s="66"/>
      <c r="O607" s="67">
        <f>M607+(M607*'Valeurs de point'!$E$5)</f>
        <v>0</v>
      </c>
    </row>
    <row r="608" spans="1:15" ht="11.25" outlineLevel="1" thickBot="1">
      <c r="A608" s="11"/>
      <c r="B608" s="68" t="s">
        <v>613</v>
      </c>
      <c r="C608" s="69"/>
      <c r="D608" s="70"/>
      <c r="E608" s="71"/>
      <c r="F608" s="72"/>
      <c r="G608" s="72"/>
      <c r="H608" s="72"/>
      <c r="I608" s="73">
        <f>SUBTOTAL(9,I600:I607)</f>
        <v>0</v>
      </c>
      <c r="J608" s="84"/>
      <c r="K608" s="73">
        <f>SUBTOTAL(9,K600:K607)</f>
        <v>0</v>
      </c>
      <c r="L608" s="84"/>
      <c r="M608" s="73">
        <f>SUBTOTAL(9,M600:M607)</f>
        <v>0</v>
      </c>
      <c r="N608" s="74"/>
      <c r="O608" s="75">
        <f>SUBTOTAL(9,O600:O607)</f>
        <v>0</v>
      </c>
    </row>
    <row r="609" spans="1:15" outlineLevel="2">
      <c r="A609" s="2" t="s">
        <v>614</v>
      </c>
      <c r="B609" s="61" t="s">
        <v>591</v>
      </c>
      <c r="C609" s="61" t="s">
        <v>1138</v>
      </c>
      <c r="D609" s="62" t="s">
        <v>1139</v>
      </c>
      <c r="E609" s="63">
        <v>0</v>
      </c>
      <c r="F609" s="64">
        <v>1</v>
      </c>
      <c r="G609" s="64">
        <v>39.71</v>
      </c>
      <c r="H609" s="64">
        <v>22.51</v>
      </c>
      <c r="I609" s="65">
        <f>E609*F609*(G609+H609)</f>
        <v>0</v>
      </c>
      <c r="J609" s="83"/>
      <c r="K609" s="65">
        <f>I609*$K$3</f>
        <v>0</v>
      </c>
      <c r="L609" s="83"/>
      <c r="M609" s="65">
        <f>I609*$M$3</f>
        <v>0</v>
      </c>
      <c r="N609" s="66"/>
      <c r="O609" s="67">
        <f>M609+(M609*'Valeurs de point'!$E$5)</f>
        <v>0</v>
      </c>
    </row>
    <row r="610" spans="1:15" outlineLevel="2">
      <c r="A610" s="2" t="s">
        <v>614</v>
      </c>
      <c r="B610" s="61" t="s">
        <v>591</v>
      </c>
      <c r="C610" s="61" t="s">
        <v>1148</v>
      </c>
      <c r="D610" s="62" t="s">
        <v>1149</v>
      </c>
      <c r="E610" s="63">
        <v>0</v>
      </c>
      <c r="F610" s="64">
        <v>1</v>
      </c>
      <c r="G610" s="64">
        <v>19.86</v>
      </c>
      <c r="H610" s="64">
        <v>20.260000000000002</v>
      </c>
      <c r="I610" s="65">
        <f>E610*F610*(G610+H610)</f>
        <v>0</v>
      </c>
      <c r="J610" s="83"/>
      <c r="K610" s="65">
        <f>I610*$K$3</f>
        <v>0</v>
      </c>
      <c r="L610" s="83"/>
      <c r="M610" s="65">
        <f>I610*$M$3</f>
        <v>0</v>
      </c>
      <c r="N610" s="66"/>
      <c r="O610" s="67">
        <f>M610+(M610*'Valeurs de point'!$E$5)</f>
        <v>0</v>
      </c>
    </row>
    <row r="611" spans="1:15" outlineLevel="2">
      <c r="A611" s="2" t="s">
        <v>614</v>
      </c>
      <c r="B611" s="61" t="s">
        <v>591</v>
      </c>
      <c r="C611" s="61" t="s">
        <v>1150</v>
      </c>
      <c r="D611" s="62" t="s">
        <v>1151</v>
      </c>
      <c r="E611" s="63">
        <v>0</v>
      </c>
      <c r="F611" s="64">
        <v>1</v>
      </c>
      <c r="G611" s="64">
        <v>0</v>
      </c>
      <c r="H611" s="64">
        <v>145.58000000000001</v>
      </c>
      <c r="I611" s="65">
        <f>E611*F611*(G611+H611)</f>
        <v>0</v>
      </c>
      <c r="J611" s="83"/>
      <c r="K611" s="65">
        <f>I611*$K$3</f>
        <v>0</v>
      </c>
      <c r="L611" s="83"/>
      <c r="M611" s="65">
        <f>I611*$M$3</f>
        <v>0</v>
      </c>
      <c r="N611" s="66"/>
      <c r="O611" s="67">
        <f>M611+(M611*'Valeurs de point'!$E$5)</f>
        <v>0</v>
      </c>
    </row>
    <row r="612" spans="1:15" ht="11.25" outlineLevel="2" thickBot="1">
      <c r="A612" s="2" t="s">
        <v>614</v>
      </c>
      <c r="B612" s="61" t="s">
        <v>591</v>
      </c>
      <c r="C612" s="61" t="s">
        <v>1141</v>
      </c>
      <c r="D612" s="62" t="s">
        <v>1142</v>
      </c>
      <c r="E612" s="63">
        <v>0</v>
      </c>
      <c r="F612" s="64">
        <v>1</v>
      </c>
      <c r="G612" s="64">
        <v>0</v>
      </c>
      <c r="H612" s="64">
        <v>11.26</v>
      </c>
      <c r="I612" s="65">
        <f>E612*F612*(G612+H612)</f>
        <v>0</v>
      </c>
      <c r="J612" s="83"/>
      <c r="K612" s="65">
        <f>I612*$K$3</f>
        <v>0</v>
      </c>
      <c r="L612" s="83"/>
      <c r="M612" s="65">
        <f>I612*$M$3</f>
        <v>0</v>
      </c>
      <c r="N612" s="66"/>
      <c r="O612" s="67">
        <f>M612+(M612*'Valeurs de point'!$E$5)</f>
        <v>0</v>
      </c>
    </row>
    <row r="613" spans="1:15" ht="11.25" outlineLevel="1" thickBot="1">
      <c r="A613" s="11"/>
      <c r="B613" s="68" t="s">
        <v>592</v>
      </c>
      <c r="C613" s="69"/>
      <c r="D613" s="70"/>
      <c r="E613" s="71"/>
      <c r="F613" s="72"/>
      <c r="G613" s="72"/>
      <c r="H613" s="72"/>
      <c r="I613" s="73">
        <f>SUBTOTAL(9,I609:I612)</f>
        <v>0</v>
      </c>
      <c r="J613" s="84"/>
      <c r="K613" s="73">
        <f>SUBTOTAL(9,K609:K612)</f>
        <v>0</v>
      </c>
      <c r="L613" s="84"/>
      <c r="M613" s="73">
        <f>SUBTOTAL(9,M609:M612)</f>
        <v>0</v>
      </c>
      <c r="N613" s="74"/>
      <c r="O613" s="75">
        <f>SUBTOTAL(9,O609:O612)</f>
        <v>0</v>
      </c>
    </row>
    <row r="614" spans="1:15" outlineLevel="2">
      <c r="A614" s="2" t="s">
        <v>593</v>
      </c>
      <c r="B614" s="61" t="s">
        <v>594</v>
      </c>
      <c r="C614" s="61" t="s">
        <v>1138</v>
      </c>
      <c r="D614" s="62" t="s">
        <v>1139</v>
      </c>
      <c r="E614" s="63">
        <v>0</v>
      </c>
      <c r="F614" s="64">
        <v>1</v>
      </c>
      <c r="G614" s="64">
        <v>39.71</v>
      </c>
      <c r="H614" s="64">
        <v>22.51</v>
      </c>
      <c r="I614" s="65">
        <f>E614*F614*(G614+H614)</f>
        <v>0</v>
      </c>
      <c r="J614" s="83"/>
      <c r="K614" s="65">
        <f>I614*$K$3</f>
        <v>0</v>
      </c>
      <c r="L614" s="83"/>
      <c r="M614" s="65">
        <f>I614*$M$3</f>
        <v>0</v>
      </c>
      <c r="N614" s="66"/>
      <c r="O614" s="67">
        <f>M614+(M614*'Valeurs de point'!$E$5)</f>
        <v>0</v>
      </c>
    </row>
    <row r="615" spans="1:15" outlineLevel="2">
      <c r="A615" s="2" t="s">
        <v>593</v>
      </c>
      <c r="B615" s="61" t="s">
        <v>594</v>
      </c>
      <c r="C615" s="61" t="s">
        <v>2162</v>
      </c>
      <c r="D615" s="62" t="s">
        <v>458</v>
      </c>
      <c r="E615" s="63">
        <v>0</v>
      </c>
      <c r="F615" s="64">
        <v>1</v>
      </c>
      <c r="G615" s="64">
        <v>0</v>
      </c>
      <c r="H615" s="64">
        <v>15.21</v>
      </c>
      <c r="I615" s="65">
        <f>E615*F615*(G615+H615)</f>
        <v>0</v>
      </c>
      <c r="J615" s="83"/>
      <c r="K615" s="65">
        <f>I615*$K$3</f>
        <v>0</v>
      </c>
      <c r="L615" s="83"/>
      <c r="M615" s="65">
        <f>I615*$M$3</f>
        <v>0</v>
      </c>
      <c r="N615" s="66"/>
      <c r="O615" s="67">
        <f>M615+(M615*'Valeurs de point'!$E$5)</f>
        <v>0</v>
      </c>
    </row>
    <row r="616" spans="1:15" ht="11.25" outlineLevel="2" thickBot="1">
      <c r="A616" s="2" t="s">
        <v>593</v>
      </c>
      <c r="B616" s="61" t="s">
        <v>594</v>
      </c>
      <c r="C616" s="61" t="s">
        <v>1141</v>
      </c>
      <c r="D616" s="62" t="s">
        <v>1142</v>
      </c>
      <c r="E616" s="63">
        <v>0</v>
      </c>
      <c r="F616" s="64">
        <v>1</v>
      </c>
      <c r="G616" s="64">
        <v>0</v>
      </c>
      <c r="H616" s="64">
        <v>11.26</v>
      </c>
      <c r="I616" s="65">
        <f>E616*F616*(G616+H616)</f>
        <v>0</v>
      </c>
      <c r="J616" s="83"/>
      <c r="K616" s="65">
        <f>I616*$K$3</f>
        <v>0</v>
      </c>
      <c r="L616" s="83"/>
      <c r="M616" s="65">
        <f>I616*$M$3</f>
        <v>0</v>
      </c>
      <c r="N616" s="66"/>
      <c r="O616" s="67">
        <f>M616+(M616*'Valeurs de point'!$E$5)</f>
        <v>0</v>
      </c>
    </row>
    <row r="617" spans="1:15" ht="11.25" outlineLevel="1" thickBot="1">
      <c r="A617" s="11"/>
      <c r="B617" s="68" t="s">
        <v>595</v>
      </c>
      <c r="C617" s="69"/>
      <c r="D617" s="70"/>
      <c r="E617" s="71"/>
      <c r="F617" s="72"/>
      <c r="G617" s="72"/>
      <c r="H617" s="72"/>
      <c r="I617" s="73">
        <f>SUBTOTAL(9,I614:I616)</f>
        <v>0</v>
      </c>
      <c r="J617" s="84"/>
      <c r="K617" s="73">
        <f>SUBTOTAL(9,K614:K616)</f>
        <v>0</v>
      </c>
      <c r="L617" s="84"/>
      <c r="M617" s="73">
        <f>SUBTOTAL(9,M614:M616)</f>
        <v>0</v>
      </c>
      <c r="N617" s="74"/>
      <c r="O617" s="75">
        <f>SUBTOTAL(9,O614:O616)</f>
        <v>0</v>
      </c>
    </row>
    <row r="618" spans="1:15" outlineLevel="2">
      <c r="A618" s="2" t="s">
        <v>596</v>
      </c>
      <c r="B618" s="61" t="s">
        <v>597</v>
      </c>
      <c r="C618" s="61" t="s">
        <v>1138</v>
      </c>
      <c r="D618" s="62" t="s">
        <v>1139</v>
      </c>
      <c r="E618" s="63">
        <v>0</v>
      </c>
      <c r="F618" s="64">
        <v>1</v>
      </c>
      <c r="G618" s="64">
        <v>39.71</v>
      </c>
      <c r="H618" s="64">
        <v>22.51</v>
      </c>
      <c r="I618" s="65">
        <f>E618*F618*(G618+H618)</f>
        <v>0</v>
      </c>
      <c r="J618" s="83"/>
      <c r="K618" s="65">
        <f>I618*$K$3</f>
        <v>0</v>
      </c>
      <c r="L618" s="83"/>
      <c r="M618" s="65">
        <f>I618*$M$3</f>
        <v>0</v>
      </c>
      <c r="N618" s="66"/>
      <c r="O618" s="67">
        <f>M618+(M618*'Valeurs de point'!$E$5)</f>
        <v>0</v>
      </c>
    </row>
    <row r="619" spans="1:15" outlineLevel="2">
      <c r="A619" s="2" t="s">
        <v>596</v>
      </c>
      <c r="B619" s="61" t="s">
        <v>597</v>
      </c>
      <c r="C619" s="61" t="s">
        <v>1762</v>
      </c>
      <c r="D619" s="62" t="s">
        <v>1140</v>
      </c>
      <c r="E619" s="63">
        <v>0</v>
      </c>
      <c r="F619" s="64">
        <v>1</v>
      </c>
      <c r="G619" s="64">
        <v>2.5</v>
      </c>
      <c r="H619" s="64">
        <v>20.84</v>
      </c>
      <c r="I619" s="65">
        <f>E619*F619*(G619+H619)</f>
        <v>0</v>
      </c>
      <c r="J619" s="83"/>
      <c r="K619" s="65">
        <f>I619*$K$3</f>
        <v>0</v>
      </c>
      <c r="L619" s="83"/>
      <c r="M619" s="65">
        <f>I619*$M$3</f>
        <v>0</v>
      </c>
      <c r="N619" s="66"/>
      <c r="O619" s="67">
        <f>M619+(M619*'Valeurs de point'!$E$5)</f>
        <v>0</v>
      </c>
    </row>
    <row r="620" spans="1:15" outlineLevel="2">
      <c r="A620" s="2" t="s">
        <v>596</v>
      </c>
      <c r="B620" s="61" t="s">
        <v>597</v>
      </c>
      <c r="C620" s="61" t="s">
        <v>1764</v>
      </c>
      <c r="D620" s="62" t="s">
        <v>1064</v>
      </c>
      <c r="E620" s="63">
        <v>0</v>
      </c>
      <c r="F620" s="64">
        <v>1</v>
      </c>
      <c r="G620" s="64">
        <v>6.62</v>
      </c>
      <c r="H620" s="64">
        <v>22.07</v>
      </c>
      <c r="I620" s="65">
        <f>E620*F620*(G620+H620)</f>
        <v>0</v>
      </c>
      <c r="J620" s="83"/>
      <c r="K620" s="65">
        <f>I620*$K$3</f>
        <v>0</v>
      </c>
      <c r="L620" s="83"/>
      <c r="M620" s="65">
        <f>I620*$M$3</f>
        <v>0</v>
      </c>
      <c r="N620" s="66"/>
      <c r="O620" s="67">
        <f>M620+(M620*'Valeurs de point'!$E$5)</f>
        <v>0</v>
      </c>
    </row>
    <row r="621" spans="1:15" outlineLevel="2">
      <c r="A621" s="2" t="s">
        <v>596</v>
      </c>
      <c r="B621" s="61" t="s">
        <v>597</v>
      </c>
      <c r="C621" s="61" t="s">
        <v>1141</v>
      </c>
      <c r="D621" s="62" t="s">
        <v>1142</v>
      </c>
      <c r="E621" s="63">
        <v>0</v>
      </c>
      <c r="F621" s="64">
        <v>1</v>
      </c>
      <c r="G621" s="64">
        <v>0</v>
      </c>
      <c r="H621" s="64">
        <v>11.26</v>
      </c>
      <c r="I621" s="65">
        <f>E621*F621*(G621+H621)</f>
        <v>0</v>
      </c>
      <c r="J621" s="83"/>
      <c r="K621" s="65">
        <f>I621*$K$3</f>
        <v>0</v>
      </c>
      <c r="L621" s="83"/>
      <c r="M621" s="65">
        <f>I621*$M$3</f>
        <v>0</v>
      </c>
      <c r="N621" s="66"/>
      <c r="O621" s="67">
        <f>M621+(M621*'Valeurs de point'!$E$5)</f>
        <v>0</v>
      </c>
    </row>
    <row r="622" spans="1:15" ht="11.25" outlineLevel="2" thickBot="1">
      <c r="A622" s="2" t="s">
        <v>596</v>
      </c>
      <c r="B622" s="61" t="s">
        <v>597</v>
      </c>
      <c r="C622" s="61" t="s">
        <v>1143</v>
      </c>
      <c r="D622" s="62" t="s">
        <v>1144</v>
      </c>
      <c r="E622" s="63">
        <v>0</v>
      </c>
      <c r="F622" s="64">
        <v>1</v>
      </c>
      <c r="G622" s="64">
        <v>0</v>
      </c>
      <c r="H622" s="64">
        <v>62.51</v>
      </c>
      <c r="I622" s="65">
        <f>E622*F622*(G622+H622)</f>
        <v>0</v>
      </c>
      <c r="J622" s="83"/>
      <c r="K622" s="65">
        <f>I622*$K$3</f>
        <v>0</v>
      </c>
      <c r="L622" s="83"/>
      <c r="M622" s="65">
        <f>I622*$M$3</f>
        <v>0</v>
      </c>
      <c r="N622" s="66"/>
      <c r="O622" s="67">
        <f>M622+(M622*'Valeurs de point'!$E$5)</f>
        <v>0</v>
      </c>
    </row>
    <row r="623" spans="1:15" ht="11.25" outlineLevel="1" thickBot="1">
      <c r="A623" s="11"/>
      <c r="B623" s="68" t="s">
        <v>598</v>
      </c>
      <c r="C623" s="69"/>
      <c r="D623" s="70"/>
      <c r="E623" s="71"/>
      <c r="F623" s="72"/>
      <c r="G623" s="72"/>
      <c r="H623" s="72"/>
      <c r="I623" s="73">
        <f>SUBTOTAL(9,I618:I622)</f>
        <v>0</v>
      </c>
      <c r="J623" s="84"/>
      <c r="K623" s="73">
        <f>SUBTOTAL(9,K618:K622)</f>
        <v>0</v>
      </c>
      <c r="L623" s="84"/>
      <c r="M623" s="73">
        <f>SUBTOTAL(9,M618:M622)</f>
        <v>0</v>
      </c>
      <c r="N623" s="74"/>
      <c r="O623" s="75">
        <f>SUBTOTAL(9,O618:O622)</f>
        <v>0</v>
      </c>
    </row>
    <row r="624" spans="1:15" outlineLevel="2">
      <c r="A624" s="2" t="s">
        <v>599</v>
      </c>
      <c r="B624" s="61" t="s">
        <v>1891</v>
      </c>
      <c r="C624" s="61" t="s">
        <v>1138</v>
      </c>
      <c r="D624" s="62" t="s">
        <v>1139</v>
      </c>
      <c r="E624" s="63">
        <v>0</v>
      </c>
      <c r="F624" s="64">
        <v>1</v>
      </c>
      <c r="G624" s="64">
        <v>39.71</v>
      </c>
      <c r="H624" s="64">
        <v>22.51</v>
      </c>
      <c r="I624" s="65">
        <f t="shared" ref="I624:I630" si="114">E624*F624*(G624+H624)</f>
        <v>0</v>
      </c>
      <c r="J624" s="83"/>
      <c r="K624" s="65">
        <f t="shared" ref="K624:K630" si="115">I624*$K$3</f>
        <v>0</v>
      </c>
      <c r="L624" s="83"/>
      <c r="M624" s="65">
        <f t="shared" ref="M624:M630" si="116">I624*$M$3</f>
        <v>0</v>
      </c>
      <c r="N624" s="66"/>
      <c r="O624" s="67">
        <f>M624+(M624*'Valeurs de point'!$E$5)</f>
        <v>0</v>
      </c>
    </row>
    <row r="625" spans="1:15" outlineLevel="2">
      <c r="A625" s="2" t="s">
        <v>599</v>
      </c>
      <c r="B625" s="61" t="s">
        <v>1891</v>
      </c>
      <c r="C625" s="61" t="s">
        <v>1148</v>
      </c>
      <c r="D625" s="62" t="s">
        <v>1149</v>
      </c>
      <c r="E625" s="63">
        <v>0</v>
      </c>
      <c r="F625" s="64">
        <v>1</v>
      </c>
      <c r="G625" s="64">
        <v>19.86</v>
      </c>
      <c r="H625" s="64">
        <v>20.260000000000002</v>
      </c>
      <c r="I625" s="65">
        <f t="shared" si="114"/>
        <v>0</v>
      </c>
      <c r="J625" s="83"/>
      <c r="K625" s="65">
        <f t="shared" si="115"/>
        <v>0</v>
      </c>
      <c r="L625" s="83"/>
      <c r="M625" s="65">
        <f t="shared" si="116"/>
        <v>0</v>
      </c>
      <c r="N625" s="66"/>
      <c r="O625" s="67">
        <f>M625+(M625*'Valeurs de point'!$E$5)</f>
        <v>0</v>
      </c>
    </row>
    <row r="626" spans="1:15" outlineLevel="2">
      <c r="A626" s="2" t="s">
        <v>599</v>
      </c>
      <c r="B626" s="61" t="s">
        <v>1891</v>
      </c>
      <c r="C626" s="61" t="s">
        <v>2162</v>
      </c>
      <c r="D626" s="62" t="s">
        <v>458</v>
      </c>
      <c r="E626" s="63">
        <v>0</v>
      </c>
      <c r="F626" s="64">
        <v>1</v>
      </c>
      <c r="G626" s="64">
        <v>0</v>
      </c>
      <c r="H626" s="64">
        <v>15.21</v>
      </c>
      <c r="I626" s="65">
        <f t="shared" si="114"/>
        <v>0</v>
      </c>
      <c r="J626" s="83"/>
      <c r="K626" s="65">
        <f t="shared" si="115"/>
        <v>0</v>
      </c>
      <c r="L626" s="83"/>
      <c r="M626" s="65">
        <f t="shared" si="116"/>
        <v>0</v>
      </c>
      <c r="N626" s="66"/>
      <c r="O626" s="67">
        <f>M626+(M626*'Valeurs de point'!$E$5)</f>
        <v>0</v>
      </c>
    </row>
    <row r="627" spans="1:15" outlineLevel="2">
      <c r="A627" s="2" t="s">
        <v>599</v>
      </c>
      <c r="B627" s="61" t="s">
        <v>1891</v>
      </c>
      <c r="C627" s="61" t="s">
        <v>1762</v>
      </c>
      <c r="D627" s="62" t="s">
        <v>1140</v>
      </c>
      <c r="E627" s="63">
        <v>0</v>
      </c>
      <c r="F627" s="64">
        <v>1</v>
      </c>
      <c r="G627" s="64">
        <v>2.5</v>
      </c>
      <c r="H627" s="64">
        <v>20.84</v>
      </c>
      <c r="I627" s="65">
        <f t="shared" si="114"/>
        <v>0</v>
      </c>
      <c r="J627" s="83"/>
      <c r="K627" s="65">
        <f t="shared" si="115"/>
        <v>0</v>
      </c>
      <c r="L627" s="83"/>
      <c r="M627" s="65">
        <f t="shared" si="116"/>
        <v>0</v>
      </c>
      <c r="N627" s="66"/>
      <c r="O627" s="67">
        <f>M627+(M627*'Valeurs de point'!$E$5)</f>
        <v>0</v>
      </c>
    </row>
    <row r="628" spans="1:15" outlineLevel="2">
      <c r="A628" s="2" t="s">
        <v>599</v>
      </c>
      <c r="B628" s="61" t="s">
        <v>1891</v>
      </c>
      <c r="C628" s="61" t="s">
        <v>1764</v>
      </c>
      <c r="D628" s="62" t="s">
        <v>1064</v>
      </c>
      <c r="E628" s="63">
        <v>0</v>
      </c>
      <c r="F628" s="64">
        <v>1</v>
      </c>
      <c r="G628" s="64">
        <v>6.62</v>
      </c>
      <c r="H628" s="64">
        <v>22.07</v>
      </c>
      <c r="I628" s="65">
        <f t="shared" si="114"/>
        <v>0</v>
      </c>
      <c r="J628" s="83"/>
      <c r="K628" s="65">
        <f t="shared" si="115"/>
        <v>0</v>
      </c>
      <c r="L628" s="83"/>
      <c r="M628" s="65">
        <f t="shared" si="116"/>
        <v>0</v>
      </c>
      <c r="N628" s="66"/>
      <c r="O628" s="67">
        <f>M628+(M628*'Valeurs de point'!$E$5)</f>
        <v>0</v>
      </c>
    </row>
    <row r="629" spans="1:15" outlineLevel="2">
      <c r="A629" s="2" t="s">
        <v>599</v>
      </c>
      <c r="B629" s="61" t="s">
        <v>1891</v>
      </c>
      <c r="C629" s="61" t="s">
        <v>1141</v>
      </c>
      <c r="D629" s="62" t="s">
        <v>1142</v>
      </c>
      <c r="E629" s="63">
        <v>0</v>
      </c>
      <c r="F629" s="64">
        <v>1</v>
      </c>
      <c r="G629" s="64">
        <v>0</v>
      </c>
      <c r="H629" s="64">
        <v>11.26</v>
      </c>
      <c r="I629" s="65">
        <f t="shared" si="114"/>
        <v>0</v>
      </c>
      <c r="J629" s="83"/>
      <c r="K629" s="65">
        <f t="shared" si="115"/>
        <v>0</v>
      </c>
      <c r="L629" s="83"/>
      <c r="M629" s="65">
        <f t="shared" si="116"/>
        <v>0</v>
      </c>
      <c r="N629" s="66"/>
      <c r="O629" s="67">
        <f>M629+(M629*'Valeurs de point'!$E$5)</f>
        <v>0</v>
      </c>
    </row>
    <row r="630" spans="1:15" ht="11.25" outlineLevel="2" thickBot="1">
      <c r="A630" s="2" t="s">
        <v>599</v>
      </c>
      <c r="B630" s="61" t="s">
        <v>1891</v>
      </c>
      <c r="C630" s="61" t="s">
        <v>1143</v>
      </c>
      <c r="D630" s="62" t="s">
        <v>1144</v>
      </c>
      <c r="E630" s="63">
        <v>0</v>
      </c>
      <c r="F630" s="64">
        <v>1</v>
      </c>
      <c r="G630" s="64">
        <v>0</v>
      </c>
      <c r="H630" s="64">
        <v>62.51</v>
      </c>
      <c r="I630" s="65">
        <f t="shared" si="114"/>
        <v>0</v>
      </c>
      <c r="J630" s="83"/>
      <c r="K630" s="65">
        <f t="shared" si="115"/>
        <v>0</v>
      </c>
      <c r="L630" s="83"/>
      <c r="M630" s="65">
        <f t="shared" si="116"/>
        <v>0</v>
      </c>
      <c r="N630" s="66"/>
      <c r="O630" s="67">
        <f>M630+(M630*'Valeurs de point'!$E$5)</f>
        <v>0</v>
      </c>
    </row>
    <row r="631" spans="1:15" ht="11.25" outlineLevel="1" thickBot="1">
      <c r="A631" s="11"/>
      <c r="B631" s="68" t="s">
        <v>1892</v>
      </c>
      <c r="C631" s="69"/>
      <c r="D631" s="70"/>
      <c r="E631" s="71"/>
      <c r="F631" s="72"/>
      <c r="G631" s="72"/>
      <c r="H631" s="72"/>
      <c r="I631" s="73">
        <f>SUBTOTAL(9,I624:I630)</f>
        <v>0</v>
      </c>
      <c r="J631" s="84"/>
      <c r="K631" s="73">
        <f>SUBTOTAL(9,K624:K630)</f>
        <v>0</v>
      </c>
      <c r="L631" s="84"/>
      <c r="M631" s="73">
        <f>SUBTOTAL(9,M624:M630)</f>
        <v>0</v>
      </c>
      <c r="N631" s="74"/>
      <c r="O631" s="75">
        <f>SUBTOTAL(9,O624:O630)</f>
        <v>0</v>
      </c>
    </row>
    <row r="632" spans="1:15" outlineLevel="2">
      <c r="A632" s="2" t="s">
        <v>1893</v>
      </c>
      <c r="B632" s="61" t="s">
        <v>1894</v>
      </c>
      <c r="C632" s="61" t="s">
        <v>1138</v>
      </c>
      <c r="D632" s="62" t="s">
        <v>1139</v>
      </c>
      <c r="E632" s="63">
        <v>0</v>
      </c>
      <c r="F632" s="64">
        <v>1</v>
      </c>
      <c r="G632" s="64">
        <v>39.71</v>
      </c>
      <c r="H632" s="64">
        <v>22.51</v>
      </c>
      <c r="I632" s="65">
        <f t="shared" ref="I632:I637" si="117">E632*F632*(G632+H632)</f>
        <v>0</v>
      </c>
      <c r="J632" s="83"/>
      <c r="K632" s="65">
        <f t="shared" ref="K632:K637" si="118">I632*$K$3</f>
        <v>0</v>
      </c>
      <c r="L632" s="83"/>
      <c r="M632" s="65">
        <f t="shared" ref="M632:M637" si="119">I632*$M$3</f>
        <v>0</v>
      </c>
      <c r="N632" s="66"/>
      <c r="O632" s="67">
        <f>M632+(M632*'Valeurs de point'!$E$5)</f>
        <v>0</v>
      </c>
    </row>
    <row r="633" spans="1:15" outlineLevel="2">
      <c r="A633" s="2" t="s">
        <v>1893</v>
      </c>
      <c r="B633" s="61" t="s">
        <v>1894</v>
      </c>
      <c r="C633" s="61" t="s">
        <v>1762</v>
      </c>
      <c r="D633" s="62" t="s">
        <v>1140</v>
      </c>
      <c r="E633" s="63">
        <v>0</v>
      </c>
      <c r="F633" s="64">
        <v>1</v>
      </c>
      <c r="G633" s="64">
        <v>2.5</v>
      </c>
      <c r="H633" s="64">
        <v>20.84</v>
      </c>
      <c r="I633" s="65">
        <f t="shared" si="117"/>
        <v>0</v>
      </c>
      <c r="J633" s="83"/>
      <c r="K633" s="65">
        <f t="shared" si="118"/>
        <v>0</v>
      </c>
      <c r="L633" s="83"/>
      <c r="M633" s="65">
        <f t="shared" si="119"/>
        <v>0</v>
      </c>
      <c r="N633" s="66"/>
      <c r="O633" s="67">
        <f>M633+(M633*'Valeurs de point'!$E$5)</f>
        <v>0</v>
      </c>
    </row>
    <row r="634" spans="1:15" outlineLevel="2">
      <c r="A634" s="2" t="s">
        <v>1893</v>
      </c>
      <c r="B634" s="61" t="s">
        <v>1894</v>
      </c>
      <c r="C634" s="61" t="s">
        <v>1764</v>
      </c>
      <c r="D634" s="62" t="s">
        <v>1064</v>
      </c>
      <c r="E634" s="63">
        <v>0</v>
      </c>
      <c r="F634" s="64">
        <v>1</v>
      </c>
      <c r="G634" s="64">
        <v>6.62</v>
      </c>
      <c r="H634" s="64">
        <v>22.07</v>
      </c>
      <c r="I634" s="65">
        <f t="shared" si="117"/>
        <v>0</v>
      </c>
      <c r="J634" s="83"/>
      <c r="K634" s="65">
        <f t="shared" si="118"/>
        <v>0</v>
      </c>
      <c r="L634" s="83"/>
      <c r="M634" s="65">
        <f t="shared" si="119"/>
        <v>0</v>
      </c>
      <c r="N634" s="66"/>
      <c r="O634" s="67">
        <f>M634+(M634*'Valeurs de point'!$E$5)</f>
        <v>0</v>
      </c>
    </row>
    <row r="635" spans="1:15" outlineLevel="2">
      <c r="A635" s="2" t="s">
        <v>1893</v>
      </c>
      <c r="B635" s="61" t="s">
        <v>1894</v>
      </c>
      <c r="C635" s="61" t="s">
        <v>1129</v>
      </c>
      <c r="D635" s="62" t="s">
        <v>1682</v>
      </c>
      <c r="E635" s="63">
        <v>0</v>
      </c>
      <c r="F635" s="64">
        <v>2</v>
      </c>
      <c r="G635" s="64">
        <v>5</v>
      </c>
      <c r="H635" s="64">
        <v>83.35</v>
      </c>
      <c r="I635" s="65">
        <f t="shared" si="117"/>
        <v>0</v>
      </c>
      <c r="J635" s="83"/>
      <c r="K635" s="65">
        <f t="shared" si="118"/>
        <v>0</v>
      </c>
      <c r="L635" s="83"/>
      <c r="M635" s="65">
        <f t="shared" si="119"/>
        <v>0</v>
      </c>
      <c r="N635" s="66"/>
      <c r="O635" s="67">
        <f>M635+(M635*'Valeurs de point'!$E$5)</f>
        <v>0</v>
      </c>
    </row>
    <row r="636" spans="1:15" outlineLevel="2">
      <c r="A636" s="2" t="s">
        <v>1893</v>
      </c>
      <c r="B636" s="61" t="s">
        <v>1894</v>
      </c>
      <c r="C636" s="61" t="s">
        <v>1141</v>
      </c>
      <c r="D636" s="62" t="s">
        <v>1142</v>
      </c>
      <c r="E636" s="63">
        <v>0</v>
      </c>
      <c r="F636" s="64">
        <v>1</v>
      </c>
      <c r="G636" s="64">
        <v>0</v>
      </c>
      <c r="H636" s="64">
        <v>11.26</v>
      </c>
      <c r="I636" s="65">
        <f t="shared" si="117"/>
        <v>0</v>
      </c>
      <c r="J636" s="83"/>
      <c r="K636" s="65">
        <f t="shared" si="118"/>
        <v>0</v>
      </c>
      <c r="L636" s="83"/>
      <c r="M636" s="65">
        <f t="shared" si="119"/>
        <v>0</v>
      </c>
      <c r="N636" s="66"/>
      <c r="O636" s="67">
        <f>M636+(M636*'Valeurs de point'!$E$5)</f>
        <v>0</v>
      </c>
    </row>
    <row r="637" spans="1:15" ht="11.25" outlineLevel="2" thickBot="1">
      <c r="A637" s="2" t="s">
        <v>1893</v>
      </c>
      <c r="B637" s="61" t="s">
        <v>1894</v>
      </c>
      <c r="C637" s="61" t="s">
        <v>1143</v>
      </c>
      <c r="D637" s="62" t="s">
        <v>1144</v>
      </c>
      <c r="E637" s="63">
        <v>0</v>
      </c>
      <c r="F637" s="64">
        <v>1</v>
      </c>
      <c r="G637" s="64">
        <v>0</v>
      </c>
      <c r="H637" s="64">
        <v>62.51</v>
      </c>
      <c r="I637" s="65">
        <f t="shared" si="117"/>
        <v>0</v>
      </c>
      <c r="J637" s="83"/>
      <c r="K637" s="65">
        <f t="shared" si="118"/>
        <v>0</v>
      </c>
      <c r="L637" s="83"/>
      <c r="M637" s="65">
        <f t="shared" si="119"/>
        <v>0</v>
      </c>
      <c r="N637" s="66"/>
      <c r="O637" s="67">
        <f>M637+(M637*'Valeurs de point'!$E$5)</f>
        <v>0</v>
      </c>
    </row>
    <row r="638" spans="1:15" ht="11.25" outlineLevel="1" thickBot="1">
      <c r="A638" s="11"/>
      <c r="B638" s="68" t="s">
        <v>1895</v>
      </c>
      <c r="C638" s="69"/>
      <c r="D638" s="70"/>
      <c r="E638" s="71"/>
      <c r="F638" s="72"/>
      <c r="G638" s="72"/>
      <c r="H638" s="72"/>
      <c r="I638" s="73">
        <f>SUBTOTAL(9,I632:I637)</f>
        <v>0</v>
      </c>
      <c r="J638" s="84"/>
      <c r="K638" s="73">
        <f>SUBTOTAL(9,K632:K637)</f>
        <v>0</v>
      </c>
      <c r="L638" s="84"/>
      <c r="M638" s="73">
        <f>SUBTOTAL(9,M632:M637)</f>
        <v>0</v>
      </c>
      <c r="N638" s="74"/>
      <c r="O638" s="75">
        <f>SUBTOTAL(9,O632:O637)</f>
        <v>0</v>
      </c>
    </row>
    <row r="639" spans="1:15" outlineLevel="2">
      <c r="A639" s="2" t="s">
        <v>1896</v>
      </c>
      <c r="B639" s="61" t="s">
        <v>1897</v>
      </c>
      <c r="C639" s="61" t="s">
        <v>1138</v>
      </c>
      <c r="D639" s="62" t="s">
        <v>1139</v>
      </c>
      <c r="E639" s="63">
        <v>0</v>
      </c>
      <c r="F639" s="64">
        <v>1</v>
      </c>
      <c r="G639" s="64">
        <v>39.71</v>
      </c>
      <c r="H639" s="64">
        <v>22.51</v>
      </c>
      <c r="I639" s="65">
        <f>E639*F639*(G639+H639)</f>
        <v>0</v>
      </c>
      <c r="J639" s="83"/>
      <c r="K639" s="65">
        <f>I639*$K$3</f>
        <v>0</v>
      </c>
      <c r="L639" s="83"/>
      <c r="M639" s="65">
        <f>I639*$M$3</f>
        <v>0</v>
      </c>
      <c r="N639" s="66"/>
      <c r="O639" s="67">
        <f>M639+(M639*'Valeurs de point'!$E$5)</f>
        <v>0</v>
      </c>
    </row>
    <row r="640" spans="1:15" outlineLevel="2">
      <c r="A640" s="2" t="s">
        <v>1896</v>
      </c>
      <c r="B640" s="61" t="s">
        <v>1897</v>
      </c>
      <c r="C640" s="61" t="s">
        <v>1148</v>
      </c>
      <c r="D640" s="62" t="s">
        <v>1149</v>
      </c>
      <c r="E640" s="63">
        <v>0</v>
      </c>
      <c r="F640" s="64">
        <v>1</v>
      </c>
      <c r="G640" s="64">
        <v>19.86</v>
      </c>
      <c r="H640" s="64">
        <v>20.260000000000002</v>
      </c>
      <c r="I640" s="65">
        <f>E640*F640*(G640+H640)</f>
        <v>0</v>
      </c>
      <c r="J640" s="83"/>
      <c r="K640" s="65">
        <f>I640*$K$3</f>
        <v>0</v>
      </c>
      <c r="L640" s="83"/>
      <c r="M640" s="65">
        <f>I640*$M$3</f>
        <v>0</v>
      </c>
      <c r="N640" s="66"/>
      <c r="O640" s="67">
        <f>M640+(M640*'Valeurs de point'!$E$5)</f>
        <v>0</v>
      </c>
    </row>
    <row r="641" spans="1:15" outlineLevel="2">
      <c r="A641" s="2" t="s">
        <v>1896</v>
      </c>
      <c r="B641" s="61" t="s">
        <v>1897</v>
      </c>
      <c r="C641" s="61" t="s">
        <v>466</v>
      </c>
      <c r="D641" s="62" t="s">
        <v>467</v>
      </c>
      <c r="E641" s="63">
        <v>0</v>
      </c>
      <c r="F641" s="64">
        <v>1</v>
      </c>
      <c r="G641" s="64">
        <v>0</v>
      </c>
      <c r="H641" s="64">
        <v>23.9</v>
      </c>
      <c r="I641" s="65">
        <f>E641*F641*(G641+H641)</f>
        <v>0</v>
      </c>
      <c r="J641" s="83"/>
      <c r="K641" s="65">
        <f>I641*$K$3</f>
        <v>0</v>
      </c>
      <c r="L641" s="83"/>
      <c r="M641" s="65">
        <f>I641*$M$3</f>
        <v>0</v>
      </c>
      <c r="N641" s="66"/>
      <c r="O641" s="67">
        <f>M641+(M641*'Valeurs de point'!$E$5)</f>
        <v>0</v>
      </c>
    </row>
    <row r="642" spans="1:15" ht="11.25" outlineLevel="2" thickBot="1">
      <c r="A642" s="2" t="s">
        <v>1896</v>
      </c>
      <c r="B642" s="61" t="s">
        <v>1897</v>
      </c>
      <c r="C642" s="61" t="s">
        <v>1141</v>
      </c>
      <c r="D642" s="62" t="s">
        <v>1142</v>
      </c>
      <c r="E642" s="63">
        <v>0</v>
      </c>
      <c r="F642" s="64">
        <v>1</v>
      </c>
      <c r="G642" s="64">
        <v>0</v>
      </c>
      <c r="H642" s="64">
        <v>11.26</v>
      </c>
      <c r="I642" s="65">
        <f>E642*F642*(G642+H642)</f>
        <v>0</v>
      </c>
      <c r="J642" s="83"/>
      <c r="K642" s="65">
        <f>I642*$K$3</f>
        <v>0</v>
      </c>
      <c r="L642" s="83"/>
      <c r="M642" s="65">
        <f>I642*$M$3</f>
        <v>0</v>
      </c>
      <c r="N642" s="66"/>
      <c r="O642" s="67">
        <f>M642+(M642*'Valeurs de point'!$E$5)</f>
        <v>0</v>
      </c>
    </row>
    <row r="643" spans="1:15" ht="11.25" outlineLevel="1" thickBot="1">
      <c r="A643" s="11"/>
      <c r="B643" s="68" t="s">
        <v>1898</v>
      </c>
      <c r="C643" s="69"/>
      <c r="D643" s="70"/>
      <c r="E643" s="71"/>
      <c r="F643" s="72"/>
      <c r="G643" s="72"/>
      <c r="H643" s="72"/>
      <c r="I643" s="73">
        <f>SUBTOTAL(9,I639:I642)</f>
        <v>0</v>
      </c>
      <c r="J643" s="84"/>
      <c r="K643" s="73">
        <f>SUBTOTAL(9,K639:K642)</f>
        <v>0</v>
      </c>
      <c r="L643" s="84"/>
      <c r="M643" s="73">
        <f>SUBTOTAL(9,M639:M642)</f>
        <v>0</v>
      </c>
      <c r="N643" s="74"/>
      <c r="O643" s="75">
        <f>SUBTOTAL(9,O639:O642)</f>
        <v>0</v>
      </c>
    </row>
    <row r="644" spans="1:15" outlineLevel="2">
      <c r="A644" s="2" t="s">
        <v>1899</v>
      </c>
      <c r="B644" s="61" t="s">
        <v>1900</v>
      </c>
      <c r="C644" s="61" t="s">
        <v>1138</v>
      </c>
      <c r="D644" s="62" t="s">
        <v>1139</v>
      </c>
      <c r="E644" s="63">
        <v>0</v>
      </c>
      <c r="F644" s="64">
        <v>1</v>
      </c>
      <c r="G644" s="64">
        <v>39.71</v>
      </c>
      <c r="H644" s="64">
        <v>22.51</v>
      </c>
      <c r="I644" s="65">
        <f>E644*F644*(G644+H644)</f>
        <v>0</v>
      </c>
      <c r="J644" s="83"/>
      <c r="K644" s="65">
        <f>I644*$K$3</f>
        <v>0</v>
      </c>
      <c r="L644" s="83"/>
      <c r="M644" s="65">
        <f>I644*$M$3</f>
        <v>0</v>
      </c>
      <c r="N644" s="66"/>
      <c r="O644" s="67">
        <f>M644+(M644*'Valeurs de point'!$E$5)</f>
        <v>0</v>
      </c>
    </row>
    <row r="645" spans="1:15" outlineLevel="2">
      <c r="A645" s="2" t="s">
        <v>1899</v>
      </c>
      <c r="B645" s="61" t="s">
        <v>1900</v>
      </c>
      <c r="C645" s="61" t="s">
        <v>1762</v>
      </c>
      <c r="D645" s="62" t="s">
        <v>1140</v>
      </c>
      <c r="E645" s="63">
        <v>0</v>
      </c>
      <c r="F645" s="64">
        <v>1</v>
      </c>
      <c r="G645" s="64">
        <v>2.5</v>
      </c>
      <c r="H645" s="64">
        <v>20.84</v>
      </c>
      <c r="I645" s="65">
        <f>E645*F645*(G645+H645)</f>
        <v>0</v>
      </c>
      <c r="J645" s="83"/>
      <c r="K645" s="65">
        <f>I645*$K$3</f>
        <v>0</v>
      </c>
      <c r="L645" s="83"/>
      <c r="M645" s="65">
        <f>I645*$M$3</f>
        <v>0</v>
      </c>
      <c r="N645" s="66"/>
      <c r="O645" s="67">
        <f>M645+(M645*'Valeurs de point'!$E$5)</f>
        <v>0</v>
      </c>
    </row>
    <row r="646" spans="1:15" outlineLevel="2">
      <c r="A646" s="2" t="s">
        <v>1899</v>
      </c>
      <c r="B646" s="61" t="s">
        <v>1900</v>
      </c>
      <c r="C646" s="61" t="s">
        <v>1141</v>
      </c>
      <c r="D646" s="62" t="s">
        <v>1142</v>
      </c>
      <c r="E646" s="63">
        <v>0</v>
      </c>
      <c r="F646" s="64">
        <v>1</v>
      </c>
      <c r="G646" s="64">
        <v>0</v>
      </c>
      <c r="H646" s="64">
        <v>11.26</v>
      </c>
      <c r="I646" s="65">
        <f>E646*F646*(G646+H646)</f>
        <v>0</v>
      </c>
      <c r="J646" s="83"/>
      <c r="K646" s="65">
        <f>I646*$K$3</f>
        <v>0</v>
      </c>
      <c r="L646" s="83"/>
      <c r="M646" s="65">
        <f>I646*$M$3</f>
        <v>0</v>
      </c>
      <c r="N646" s="66"/>
      <c r="O646" s="67">
        <f>M646+(M646*'Valeurs de point'!$E$5)</f>
        <v>0</v>
      </c>
    </row>
    <row r="647" spans="1:15" ht="11.25" outlineLevel="2" thickBot="1">
      <c r="A647" s="2" t="s">
        <v>1899</v>
      </c>
      <c r="B647" s="61" t="s">
        <v>1900</v>
      </c>
      <c r="C647" s="61" t="s">
        <v>1143</v>
      </c>
      <c r="D647" s="62" t="s">
        <v>1144</v>
      </c>
      <c r="E647" s="63">
        <v>0</v>
      </c>
      <c r="F647" s="64">
        <v>1</v>
      </c>
      <c r="G647" s="64">
        <v>0</v>
      </c>
      <c r="H647" s="64">
        <v>62.51</v>
      </c>
      <c r="I647" s="65">
        <f>E647*F647*(G647+H647)</f>
        <v>0</v>
      </c>
      <c r="J647" s="83"/>
      <c r="K647" s="65">
        <f>I647*$K$3</f>
        <v>0</v>
      </c>
      <c r="L647" s="83"/>
      <c r="M647" s="65">
        <f>I647*$M$3</f>
        <v>0</v>
      </c>
      <c r="N647" s="66"/>
      <c r="O647" s="67">
        <f>M647+(M647*'Valeurs de point'!$E$5)</f>
        <v>0</v>
      </c>
    </row>
    <row r="648" spans="1:15" ht="11.25" outlineLevel="1" thickBot="1">
      <c r="A648" s="11"/>
      <c r="B648" s="68" t="s">
        <v>1901</v>
      </c>
      <c r="C648" s="69"/>
      <c r="D648" s="70"/>
      <c r="E648" s="71"/>
      <c r="F648" s="72"/>
      <c r="G648" s="72"/>
      <c r="H648" s="72"/>
      <c r="I648" s="73">
        <f>SUBTOTAL(9,I644:I647)</f>
        <v>0</v>
      </c>
      <c r="J648" s="84"/>
      <c r="K648" s="73">
        <f>SUBTOTAL(9,K644:K647)</f>
        <v>0</v>
      </c>
      <c r="L648" s="84"/>
      <c r="M648" s="73">
        <f>SUBTOTAL(9,M644:M647)</f>
        <v>0</v>
      </c>
      <c r="N648" s="74"/>
      <c r="O648" s="75">
        <f>SUBTOTAL(9,O644:O647)</f>
        <v>0</v>
      </c>
    </row>
    <row r="649" spans="1:15" outlineLevel="2">
      <c r="A649" s="2" t="s">
        <v>65</v>
      </c>
      <c r="B649" s="61" t="s">
        <v>66</v>
      </c>
      <c r="C649" s="61" t="s">
        <v>67</v>
      </c>
      <c r="D649" s="62" t="s">
        <v>1546</v>
      </c>
      <c r="E649" s="63">
        <v>0</v>
      </c>
      <c r="F649" s="64">
        <v>1</v>
      </c>
      <c r="G649" s="64">
        <v>7.65</v>
      </c>
      <c r="H649" s="64">
        <v>9.42</v>
      </c>
      <c r="I649" s="65">
        <f>E649*F649*(G649+H649)</f>
        <v>0</v>
      </c>
      <c r="J649" s="83"/>
      <c r="K649" s="65">
        <f>I649*$K$3</f>
        <v>0</v>
      </c>
      <c r="L649" s="83"/>
      <c r="M649" s="65">
        <f>I649*$M$3</f>
        <v>0</v>
      </c>
      <c r="N649" s="66"/>
      <c r="O649" s="67">
        <f>M649+(M649*'Valeurs de point'!$E$5)</f>
        <v>0</v>
      </c>
    </row>
    <row r="650" spans="1:15" ht="21" outlineLevel="2">
      <c r="A650" s="2" t="s">
        <v>65</v>
      </c>
      <c r="B650" s="61" t="s">
        <v>66</v>
      </c>
      <c r="C650" s="61" t="s">
        <v>372</v>
      </c>
      <c r="D650" s="62" t="s">
        <v>538</v>
      </c>
      <c r="E650" s="63">
        <v>0</v>
      </c>
      <c r="F650" s="64">
        <v>1</v>
      </c>
      <c r="G650" s="64">
        <v>9.57</v>
      </c>
      <c r="H650" s="64">
        <v>9.34</v>
      </c>
      <c r="I650" s="65">
        <f>E650*F650*(G650+H650)</f>
        <v>0</v>
      </c>
      <c r="J650" s="83"/>
      <c r="K650" s="65">
        <f>I650*$K$3</f>
        <v>0</v>
      </c>
      <c r="L650" s="83"/>
      <c r="M650" s="65">
        <f>I650*$M$3</f>
        <v>0</v>
      </c>
      <c r="N650" s="66"/>
      <c r="O650" s="67">
        <f>M650+(M650*'Valeurs de point'!$E$5)</f>
        <v>0</v>
      </c>
    </row>
    <row r="651" spans="1:15" ht="11.25" outlineLevel="2" thickBot="1">
      <c r="A651" s="2" t="s">
        <v>65</v>
      </c>
      <c r="B651" s="61" t="s">
        <v>66</v>
      </c>
      <c r="C651" s="61" t="s">
        <v>1547</v>
      </c>
      <c r="D651" s="62" t="s">
        <v>1548</v>
      </c>
      <c r="E651" s="63">
        <v>0</v>
      </c>
      <c r="F651" s="64">
        <v>1</v>
      </c>
      <c r="G651" s="64">
        <v>15.31</v>
      </c>
      <c r="H651" s="64">
        <v>14.94</v>
      </c>
      <c r="I651" s="65">
        <f>E651*F651*(G651+H651)</f>
        <v>0</v>
      </c>
      <c r="J651" s="83"/>
      <c r="K651" s="65">
        <f>I651*$K$3</f>
        <v>0</v>
      </c>
      <c r="L651" s="83"/>
      <c r="M651" s="65">
        <f>I651*$M$3</f>
        <v>0</v>
      </c>
      <c r="N651" s="66"/>
      <c r="O651" s="67">
        <f>M651+(M651*'Valeurs de point'!$E$5)</f>
        <v>0</v>
      </c>
    </row>
    <row r="652" spans="1:15" ht="11.25" outlineLevel="1" thickBot="1">
      <c r="A652" s="11"/>
      <c r="B652" s="68" t="s">
        <v>1549</v>
      </c>
      <c r="C652" s="69"/>
      <c r="D652" s="70"/>
      <c r="E652" s="71"/>
      <c r="F652" s="72"/>
      <c r="G652" s="72"/>
      <c r="H652" s="72"/>
      <c r="I652" s="73">
        <f>SUBTOTAL(9,I649:I651)</f>
        <v>0</v>
      </c>
      <c r="J652" s="84"/>
      <c r="K652" s="73">
        <f>SUBTOTAL(9,K649:K651)</f>
        <v>0</v>
      </c>
      <c r="L652" s="84"/>
      <c r="M652" s="73">
        <f>SUBTOTAL(9,M649:M651)</f>
        <v>0</v>
      </c>
      <c r="N652" s="74"/>
      <c r="O652" s="75">
        <f>SUBTOTAL(9,O649:O651)</f>
        <v>0</v>
      </c>
    </row>
    <row r="653" spans="1:15" outlineLevel="2">
      <c r="A653" s="2" t="s">
        <v>1550</v>
      </c>
      <c r="B653" s="61" t="s">
        <v>1551</v>
      </c>
      <c r="C653" s="61" t="s">
        <v>67</v>
      </c>
      <c r="D653" s="62" t="s">
        <v>1546</v>
      </c>
      <c r="E653" s="63">
        <v>0</v>
      </c>
      <c r="F653" s="64">
        <v>1</v>
      </c>
      <c r="G653" s="64">
        <v>7.65</v>
      </c>
      <c r="H653" s="64">
        <v>9.42</v>
      </c>
      <c r="I653" s="65">
        <f>E653*F653*(G653+H653)</f>
        <v>0</v>
      </c>
      <c r="J653" s="83"/>
      <c r="K653" s="65">
        <f>I653*$K$3</f>
        <v>0</v>
      </c>
      <c r="L653" s="83"/>
      <c r="M653" s="65">
        <f>I653*$M$3</f>
        <v>0</v>
      </c>
      <c r="N653" s="66"/>
      <c r="O653" s="67">
        <f>M653+(M653*'Valeurs de point'!$E$5)</f>
        <v>0</v>
      </c>
    </row>
    <row r="654" spans="1:15" ht="21" outlineLevel="2">
      <c r="A654" s="2" t="s">
        <v>1550</v>
      </c>
      <c r="B654" s="61" t="s">
        <v>1551</v>
      </c>
      <c r="C654" s="61" t="s">
        <v>1552</v>
      </c>
      <c r="D654" s="62" t="s">
        <v>1553</v>
      </c>
      <c r="E654" s="63">
        <v>0</v>
      </c>
      <c r="F654" s="64">
        <v>1</v>
      </c>
      <c r="G654" s="64">
        <v>19.13</v>
      </c>
      <c r="H654" s="64">
        <v>18.670000000000002</v>
      </c>
      <c r="I654" s="65">
        <f>E654*F654*(G654+H654)</f>
        <v>0</v>
      </c>
      <c r="J654" s="83"/>
      <c r="K654" s="65">
        <f>I654*$K$3</f>
        <v>0</v>
      </c>
      <c r="L654" s="83"/>
      <c r="M654" s="65">
        <f>I654*$M$3</f>
        <v>0</v>
      </c>
      <c r="N654" s="66"/>
      <c r="O654" s="67">
        <f>M654+(M654*'Valeurs de point'!$E$5)</f>
        <v>0</v>
      </c>
    </row>
    <row r="655" spans="1:15" ht="11.25" outlineLevel="2" thickBot="1">
      <c r="A655" s="2" t="s">
        <v>1550</v>
      </c>
      <c r="B655" s="61" t="s">
        <v>1551</v>
      </c>
      <c r="C655" s="61" t="s">
        <v>1547</v>
      </c>
      <c r="D655" s="62" t="s">
        <v>1548</v>
      </c>
      <c r="E655" s="63">
        <v>0</v>
      </c>
      <c r="F655" s="64">
        <v>1</v>
      </c>
      <c r="G655" s="64">
        <v>15.31</v>
      </c>
      <c r="H655" s="64">
        <v>14.94</v>
      </c>
      <c r="I655" s="65">
        <f>E655*F655*(G655+H655)</f>
        <v>0</v>
      </c>
      <c r="J655" s="83"/>
      <c r="K655" s="65">
        <f>I655*$K$3</f>
        <v>0</v>
      </c>
      <c r="L655" s="83"/>
      <c r="M655" s="65">
        <f>I655*$M$3</f>
        <v>0</v>
      </c>
      <c r="N655" s="66"/>
      <c r="O655" s="67">
        <f>M655+(M655*'Valeurs de point'!$E$5)</f>
        <v>0</v>
      </c>
    </row>
    <row r="656" spans="1:15" ht="11.25" outlineLevel="1" thickBot="1">
      <c r="A656" s="11"/>
      <c r="B656" s="68" t="s">
        <v>1554</v>
      </c>
      <c r="C656" s="69"/>
      <c r="D656" s="70"/>
      <c r="E656" s="71"/>
      <c r="F656" s="72"/>
      <c r="G656" s="72"/>
      <c r="H656" s="72"/>
      <c r="I656" s="73">
        <f>SUBTOTAL(9,I653:I655)</f>
        <v>0</v>
      </c>
      <c r="J656" s="84"/>
      <c r="K656" s="73">
        <f>SUBTOTAL(9,K653:K655)</f>
        <v>0</v>
      </c>
      <c r="L656" s="84"/>
      <c r="M656" s="73">
        <f>SUBTOTAL(9,M653:M655)</f>
        <v>0</v>
      </c>
      <c r="N656" s="74"/>
      <c r="O656" s="75">
        <f>SUBTOTAL(9,O653:O655)</f>
        <v>0</v>
      </c>
    </row>
    <row r="657" spans="1:15" outlineLevel="2">
      <c r="A657" s="2" t="s">
        <v>1555</v>
      </c>
      <c r="B657" s="61" t="s">
        <v>1556</v>
      </c>
      <c r="C657" s="61" t="s">
        <v>67</v>
      </c>
      <c r="D657" s="62" t="s">
        <v>1546</v>
      </c>
      <c r="E657" s="63">
        <v>0</v>
      </c>
      <c r="F657" s="64">
        <v>1</v>
      </c>
      <c r="G657" s="64">
        <v>7.65</v>
      </c>
      <c r="H657" s="64">
        <v>9.42</v>
      </c>
      <c r="I657" s="65">
        <f>E657*F657*(G657+H657)</f>
        <v>0</v>
      </c>
      <c r="J657" s="83"/>
      <c r="K657" s="65">
        <f>I657*$K$3</f>
        <v>0</v>
      </c>
      <c r="L657" s="83"/>
      <c r="M657" s="65">
        <f>I657*$M$3</f>
        <v>0</v>
      </c>
      <c r="N657" s="66"/>
      <c r="O657" s="67">
        <f>M657+(M657*'Valeurs de point'!$E$5)</f>
        <v>0</v>
      </c>
    </row>
    <row r="658" spans="1:15" ht="21" outlineLevel="2">
      <c r="A658" s="2" t="s">
        <v>1555</v>
      </c>
      <c r="B658" s="61" t="s">
        <v>1556</v>
      </c>
      <c r="C658" s="61" t="s">
        <v>2118</v>
      </c>
      <c r="D658" s="62" t="s">
        <v>2119</v>
      </c>
      <c r="E658" s="63">
        <v>0</v>
      </c>
      <c r="F658" s="64">
        <v>1</v>
      </c>
      <c r="G658" s="64">
        <v>15.31</v>
      </c>
      <c r="H658" s="64">
        <v>14.94</v>
      </c>
      <c r="I658" s="65">
        <f>E658*F658*(G658+H658)</f>
        <v>0</v>
      </c>
      <c r="J658" s="83"/>
      <c r="K658" s="65">
        <f>I658*$K$3</f>
        <v>0</v>
      </c>
      <c r="L658" s="83"/>
      <c r="M658" s="65">
        <f>I658*$M$3</f>
        <v>0</v>
      </c>
      <c r="N658" s="66"/>
      <c r="O658" s="67">
        <f>M658+(M658*'Valeurs de point'!$E$5)</f>
        <v>0</v>
      </c>
    </row>
    <row r="659" spans="1:15" ht="11.25" outlineLevel="2" thickBot="1">
      <c r="A659" s="2" t="s">
        <v>1555</v>
      </c>
      <c r="B659" s="61" t="s">
        <v>1556</v>
      </c>
      <c r="C659" s="61" t="s">
        <v>1547</v>
      </c>
      <c r="D659" s="62" t="s">
        <v>1548</v>
      </c>
      <c r="E659" s="63">
        <v>0</v>
      </c>
      <c r="F659" s="64">
        <v>1</v>
      </c>
      <c r="G659" s="64">
        <v>15.31</v>
      </c>
      <c r="H659" s="64">
        <v>14.94</v>
      </c>
      <c r="I659" s="65">
        <f>E659*F659*(G659+H659)</f>
        <v>0</v>
      </c>
      <c r="J659" s="83"/>
      <c r="K659" s="65">
        <f>I659*$K$3</f>
        <v>0</v>
      </c>
      <c r="L659" s="83"/>
      <c r="M659" s="65">
        <f>I659*$M$3</f>
        <v>0</v>
      </c>
      <c r="N659" s="66"/>
      <c r="O659" s="67">
        <f>M659+(M659*'Valeurs de point'!$E$5)</f>
        <v>0</v>
      </c>
    </row>
    <row r="660" spans="1:15" ht="11.25" outlineLevel="1" thickBot="1">
      <c r="A660" s="11"/>
      <c r="B660" s="68" t="s">
        <v>2120</v>
      </c>
      <c r="C660" s="69"/>
      <c r="D660" s="70"/>
      <c r="E660" s="71"/>
      <c r="F660" s="72"/>
      <c r="G660" s="72"/>
      <c r="H660" s="72"/>
      <c r="I660" s="73">
        <f>SUBTOTAL(9,I657:I659)</f>
        <v>0</v>
      </c>
      <c r="J660" s="84"/>
      <c r="K660" s="73">
        <f>SUBTOTAL(9,K657:K659)</f>
        <v>0</v>
      </c>
      <c r="L660" s="84"/>
      <c r="M660" s="73">
        <f>SUBTOTAL(9,M657:M659)</f>
        <v>0</v>
      </c>
      <c r="N660" s="74"/>
      <c r="O660" s="75">
        <f>SUBTOTAL(9,O657:O659)</f>
        <v>0</v>
      </c>
    </row>
    <row r="661" spans="1:15" outlineLevel="2">
      <c r="A661" s="2" t="s">
        <v>2121</v>
      </c>
      <c r="B661" s="61" t="s">
        <v>2122</v>
      </c>
      <c r="C661" s="61" t="s">
        <v>1138</v>
      </c>
      <c r="D661" s="62" t="s">
        <v>1139</v>
      </c>
      <c r="E661" s="63">
        <v>0</v>
      </c>
      <c r="F661" s="64">
        <v>1</v>
      </c>
      <c r="G661" s="64">
        <v>39.71</v>
      </c>
      <c r="H661" s="64">
        <v>22.51</v>
      </c>
      <c r="I661" s="65">
        <f t="shared" ref="I661:I666" si="120">E661*F661*(G661+H661)</f>
        <v>0</v>
      </c>
      <c r="J661" s="83"/>
      <c r="K661" s="65">
        <f t="shared" ref="K661:K666" si="121">I661*$K$3</f>
        <v>0</v>
      </c>
      <c r="L661" s="83"/>
      <c r="M661" s="65">
        <f t="shared" ref="M661:M666" si="122">I661*$M$3</f>
        <v>0</v>
      </c>
      <c r="N661" s="66"/>
      <c r="O661" s="67">
        <f>M661+(M661*'Valeurs de point'!$E$5)</f>
        <v>0</v>
      </c>
    </row>
    <row r="662" spans="1:15" outlineLevel="2">
      <c r="A662" s="2" t="s">
        <v>2121</v>
      </c>
      <c r="B662" s="61" t="s">
        <v>2122</v>
      </c>
      <c r="C662" s="61" t="s">
        <v>1148</v>
      </c>
      <c r="D662" s="62" t="s">
        <v>1149</v>
      </c>
      <c r="E662" s="63">
        <v>0</v>
      </c>
      <c r="F662" s="64">
        <v>1</v>
      </c>
      <c r="G662" s="64">
        <v>19.86</v>
      </c>
      <c r="H662" s="64">
        <v>20.260000000000002</v>
      </c>
      <c r="I662" s="65">
        <f t="shared" si="120"/>
        <v>0</v>
      </c>
      <c r="J662" s="83"/>
      <c r="K662" s="65">
        <f t="shared" si="121"/>
        <v>0</v>
      </c>
      <c r="L662" s="83"/>
      <c r="M662" s="65">
        <f t="shared" si="122"/>
        <v>0</v>
      </c>
      <c r="N662" s="66"/>
      <c r="O662" s="67">
        <f>M662+(M662*'Valeurs de point'!$E$5)</f>
        <v>0</v>
      </c>
    </row>
    <row r="663" spans="1:15" outlineLevel="2">
      <c r="A663" s="2" t="s">
        <v>2121</v>
      </c>
      <c r="B663" s="61" t="s">
        <v>2122</v>
      </c>
      <c r="C663" s="61" t="s">
        <v>1150</v>
      </c>
      <c r="D663" s="62" t="s">
        <v>1151</v>
      </c>
      <c r="E663" s="63">
        <v>0</v>
      </c>
      <c r="F663" s="64">
        <v>1</v>
      </c>
      <c r="G663" s="64">
        <v>0</v>
      </c>
      <c r="H663" s="64">
        <v>145.58000000000001</v>
      </c>
      <c r="I663" s="65">
        <f t="shared" si="120"/>
        <v>0</v>
      </c>
      <c r="J663" s="83"/>
      <c r="K663" s="65">
        <f t="shared" si="121"/>
        <v>0</v>
      </c>
      <c r="L663" s="83"/>
      <c r="M663" s="65">
        <f t="shared" si="122"/>
        <v>0</v>
      </c>
      <c r="N663" s="66"/>
      <c r="O663" s="67">
        <f>M663+(M663*'Valeurs de point'!$E$5)</f>
        <v>0</v>
      </c>
    </row>
    <row r="664" spans="1:15" outlineLevel="2">
      <c r="A664" s="2" t="s">
        <v>2121</v>
      </c>
      <c r="B664" s="61" t="s">
        <v>2122</v>
      </c>
      <c r="C664" s="61" t="s">
        <v>1769</v>
      </c>
      <c r="D664" s="62" t="s">
        <v>1770</v>
      </c>
      <c r="E664" s="63">
        <v>0</v>
      </c>
      <c r="F664" s="64">
        <v>1</v>
      </c>
      <c r="G664" s="64">
        <v>6.62</v>
      </c>
      <c r="H664" s="64">
        <v>0</v>
      </c>
      <c r="I664" s="65">
        <f t="shared" si="120"/>
        <v>0</v>
      </c>
      <c r="J664" s="83"/>
      <c r="K664" s="65">
        <f t="shared" si="121"/>
        <v>0</v>
      </c>
      <c r="L664" s="83"/>
      <c r="M664" s="65">
        <f t="shared" si="122"/>
        <v>0</v>
      </c>
      <c r="N664" s="66"/>
      <c r="O664" s="67">
        <f>M664+(M664*'Valeurs de point'!$E$5)</f>
        <v>0</v>
      </c>
    </row>
    <row r="665" spans="1:15" ht="21" outlineLevel="2">
      <c r="A665" s="2" t="s">
        <v>2121</v>
      </c>
      <c r="B665" s="61" t="s">
        <v>2122</v>
      </c>
      <c r="C665" s="61" t="s">
        <v>2123</v>
      </c>
      <c r="D665" s="62" t="s">
        <v>2124</v>
      </c>
      <c r="E665" s="63">
        <v>0</v>
      </c>
      <c r="F665" s="64">
        <v>1</v>
      </c>
      <c r="G665" s="64">
        <v>0</v>
      </c>
      <c r="H665" s="64">
        <v>195.56</v>
      </c>
      <c r="I665" s="65">
        <f t="shared" si="120"/>
        <v>0</v>
      </c>
      <c r="J665" s="83"/>
      <c r="K665" s="65">
        <f t="shared" si="121"/>
        <v>0</v>
      </c>
      <c r="L665" s="83"/>
      <c r="M665" s="65">
        <f t="shared" si="122"/>
        <v>0</v>
      </c>
      <c r="N665" s="66"/>
      <c r="O665" s="67">
        <f>M665+(M665*'Valeurs de point'!$E$5)</f>
        <v>0</v>
      </c>
    </row>
    <row r="666" spans="1:15" ht="11.25" outlineLevel="2" thickBot="1">
      <c r="A666" s="2" t="s">
        <v>2121</v>
      </c>
      <c r="B666" s="61" t="s">
        <v>2122</v>
      </c>
      <c r="C666" s="61" t="s">
        <v>1141</v>
      </c>
      <c r="D666" s="62" t="s">
        <v>1142</v>
      </c>
      <c r="E666" s="63">
        <v>0</v>
      </c>
      <c r="F666" s="64">
        <v>1</v>
      </c>
      <c r="G666" s="64">
        <v>0</v>
      </c>
      <c r="H666" s="64">
        <v>11.26</v>
      </c>
      <c r="I666" s="65">
        <f t="shared" si="120"/>
        <v>0</v>
      </c>
      <c r="J666" s="83"/>
      <c r="K666" s="65">
        <f t="shared" si="121"/>
        <v>0</v>
      </c>
      <c r="L666" s="83"/>
      <c r="M666" s="65">
        <f t="shared" si="122"/>
        <v>0</v>
      </c>
      <c r="N666" s="66"/>
      <c r="O666" s="67">
        <f>M666+(M666*'Valeurs de point'!$E$5)</f>
        <v>0</v>
      </c>
    </row>
    <row r="667" spans="1:15" ht="11.25" outlineLevel="1" thickBot="1">
      <c r="A667" s="11"/>
      <c r="B667" s="68" t="s">
        <v>2125</v>
      </c>
      <c r="C667" s="69"/>
      <c r="D667" s="70"/>
      <c r="E667" s="71"/>
      <c r="F667" s="72"/>
      <c r="G667" s="72"/>
      <c r="H667" s="72"/>
      <c r="I667" s="73">
        <f>SUBTOTAL(9,I661:I666)</f>
        <v>0</v>
      </c>
      <c r="J667" s="84"/>
      <c r="K667" s="73">
        <f>SUBTOTAL(9,K661:K666)</f>
        <v>0</v>
      </c>
      <c r="L667" s="84"/>
      <c r="M667" s="73">
        <f>SUBTOTAL(9,M661:M666)</f>
        <v>0</v>
      </c>
      <c r="N667" s="74"/>
      <c r="O667" s="75">
        <f>SUBTOTAL(9,O661:O666)</f>
        <v>0</v>
      </c>
    </row>
    <row r="668" spans="1:15" outlineLevel="2">
      <c r="A668" s="2" t="s">
        <v>2126</v>
      </c>
      <c r="B668" s="61" t="s">
        <v>2127</v>
      </c>
      <c r="C668" s="61" t="s">
        <v>1148</v>
      </c>
      <c r="D668" s="62" t="s">
        <v>1149</v>
      </c>
      <c r="E668" s="63">
        <v>0</v>
      </c>
      <c r="F668" s="64">
        <v>1</v>
      </c>
      <c r="G668" s="64">
        <v>19.86</v>
      </c>
      <c r="H668" s="64">
        <v>20.260000000000002</v>
      </c>
      <c r="I668" s="65">
        <f>E668*F668*(G668+H668)</f>
        <v>0</v>
      </c>
      <c r="J668" s="83"/>
      <c r="K668" s="65">
        <f>I668*$K$3</f>
        <v>0</v>
      </c>
      <c r="L668" s="83"/>
      <c r="M668" s="65">
        <f>I668*$M$3</f>
        <v>0</v>
      </c>
      <c r="N668" s="66"/>
      <c r="O668" s="67">
        <f>M668+(M668*'Valeurs de point'!$E$5)</f>
        <v>0</v>
      </c>
    </row>
    <row r="669" spans="1:15" outlineLevel="2">
      <c r="A669" s="2" t="s">
        <v>2126</v>
      </c>
      <c r="B669" s="61" t="s">
        <v>2127</v>
      </c>
      <c r="C669" s="61" t="s">
        <v>1150</v>
      </c>
      <c r="D669" s="62" t="s">
        <v>1151</v>
      </c>
      <c r="E669" s="63">
        <v>0</v>
      </c>
      <c r="F669" s="64">
        <v>1</v>
      </c>
      <c r="G669" s="64">
        <v>0</v>
      </c>
      <c r="H669" s="64">
        <v>145.58000000000001</v>
      </c>
      <c r="I669" s="65">
        <f>E669*F669*(G669+H669)</f>
        <v>0</v>
      </c>
      <c r="J669" s="83"/>
      <c r="K669" s="65">
        <f>I669*$K$3</f>
        <v>0</v>
      </c>
      <c r="L669" s="83"/>
      <c r="M669" s="65">
        <f>I669*$M$3</f>
        <v>0</v>
      </c>
      <c r="N669" s="66"/>
      <c r="O669" s="67">
        <f>M669+(M669*'Valeurs de point'!$E$5)</f>
        <v>0</v>
      </c>
    </row>
    <row r="670" spans="1:15" outlineLevel="2">
      <c r="A670" s="2" t="s">
        <v>2129</v>
      </c>
      <c r="B670" s="61" t="s">
        <v>2127</v>
      </c>
      <c r="C670" s="61" t="s">
        <v>2131</v>
      </c>
      <c r="D670" s="62" t="s">
        <v>2132</v>
      </c>
      <c r="E670" s="63">
        <v>0</v>
      </c>
      <c r="F670" s="64">
        <v>1</v>
      </c>
      <c r="G670" s="64">
        <v>57.36</v>
      </c>
      <c r="H670" s="64">
        <v>58.53</v>
      </c>
      <c r="I670" s="65">
        <f>E670*F670*(G670+H670)</f>
        <v>0</v>
      </c>
      <c r="J670" s="83"/>
      <c r="K670" s="65">
        <f>I670*$K$3</f>
        <v>0</v>
      </c>
      <c r="L670" s="83"/>
      <c r="M670" s="65">
        <f>I670*$M$3</f>
        <v>0</v>
      </c>
      <c r="N670" s="66"/>
      <c r="O670" s="67">
        <f>M670+(M670*'Valeurs de point'!$E$5)</f>
        <v>0</v>
      </c>
    </row>
    <row r="671" spans="1:15" outlineLevel="2">
      <c r="A671" s="2" t="s">
        <v>2099</v>
      </c>
      <c r="B671" s="61" t="s">
        <v>2127</v>
      </c>
      <c r="C671" s="61" t="s">
        <v>7</v>
      </c>
      <c r="D671" s="62" t="s">
        <v>6</v>
      </c>
      <c r="E671" s="63">
        <v>0</v>
      </c>
      <c r="F671" s="64">
        <v>1</v>
      </c>
      <c r="G671" s="64">
        <v>0</v>
      </c>
      <c r="H671" s="64">
        <v>18.79</v>
      </c>
      <c r="I671" s="65">
        <f>E671*F671*(G671+H671)</f>
        <v>0</v>
      </c>
      <c r="J671" s="83"/>
      <c r="K671" s="65">
        <f>I671*$K$3</f>
        <v>0</v>
      </c>
      <c r="L671" s="83"/>
      <c r="M671" s="65">
        <f>I671*$M$3</f>
        <v>0</v>
      </c>
      <c r="N671" s="66"/>
      <c r="O671" s="67">
        <f>M671+(M671*'Valeurs de point'!$E$5)</f>
        <v>0</v>
      </c>
    </row>
    <row r="672" spans="1:15" ht="11.25" outlineLevel="2" thickBot="1">
      <c r="A672" s="2" t="s">
        <v>2129</v>
      </c>
      <c r="B672" s="61" t="s">
        <v>2127</v>
      </c>
      <c r="C672" s="61" t="s">
        <v>1141</v>
      </c>
      <c r="D672" s="62" t="s">
        <v>1142</v>
      </c>
      <c r="E672" s="63">
        <v>0</v>
      </c>
      <c r="F672" s="64">
        <v>1</v>
      </c>
      <c r="G672" s="64">
        <v>0</v>
      </c>
      <c r="H672" s="64">
        <v>11.26</v>
      </c>
      <c r="I672" s="65">
        <f>E672*F672*(G672+H672)</f>
        <v>0</v>
      </c>
      <c r="J672" s="83"/>
      <c r="K672" s="65">
        <f>I672*$K$3</f>
        <v>0</v>
      </c>
      <c r="L672" s="83"/>
      <c r="M672" s="65">
        <f>I672*$M$3</f>
        <v>0</v>
      </c>
      <c r="N672" s="66"/>
      <c r="O672" s="67">
        <f>M672+(M672*'Valeurs de point'!$E$5)</f>
        <v>0</v>
      </c>
    </row>
    <row r="673" spans="1:15" ht="11.25" outlineLevel="1" thickBot="1">
      <c r="A673" s="11"/>
      <c r="B673" s="68" t="s">
        <v>2128</v>
      </c>
      <c r="C673" s="69"/>
      <c r="D673" s="70"/>
      <c r="E673" s="71"/>
      <c r="F673" s="72"/>
      <c r="G673" s="72"/>
      <c r="H673" s="72"/>
      <c r="I673" s="73">
        <f>SUBTOTAL(9,I668:I672)</f>
        <v>0</v>
      </c>
      <c r="J673" s="84"/>
      <c r="K673" s="73">
        <f>SUBTOTAL(9,K668:K672)</f>
        <v>0</v>
      </c>
      <c r="L673" s="84"/>
      <c r="M673" s="73">
        <f>SUBTOTAL(9,M668:M672)</f>
        <v>0</v>
      </c>
      <c r="N673" s="74"/>
      <c r="O673" s="75">
        <f>SUBTOTAL(9,O668:O672)</f>
        <v>0</v>
      </c>
    </row>
    <row r="674" spans="1:15" outlineLevel="2">
      <c r="A674" s="2" t="s">
        <v>2129</v>
      </c>
      <c r="B674" s="61" t="s">
        <v>2130</v>
      </c>
      <c r="C674" s="61" t="s">
        <v>1148</v>
      </c>
      <c r="D674" s="62" t="s">
        <v>1149</v>
      </c>
      <c r="E674" s="63">
        <v>0</v>
      </c>
      <c r="F674" s="64">
        <v>1</v>
      </c>
      <c r="G674" s="64">
        <v>19.86</v>
      </c>
      <c r="H674" s="64">
        <v>20.260000000000002</v>
      </c>
      <c r="I674" s="65">
        <f>E674*F674*(G674+H674)</f>
        <v>0</v>
      </c>
      <c r="J674" s="83"/>
      <c r="K674" s="65">
        <f>I674*$K$3</f>
        <v>0</v>
      </c>
      <c r="L674" s="83"/>
      <c r="M674" s="65">
        <f>I674*$M$3</f>
        <v>0</v>
      </c>
      <c r="N674" s="66"/>
      <c r="O674" s="67">
        <f>M674+(M674*'Valeurs de point'!$E$5)</f>
        <v>0</v>
      </c>
    </row>
    <row r="675" spans="1:15" outlineLevel="2">
      <c r="A675" s="2" t="s">
        <v>2129</v>
      </c>
      <c r="B675" s="61" t="s">
        <v>2130</v>
      </c>
      <c r="C675" s="61" t="s">
        <v>1150</v>
      </c>
      <c r="D675" s="62" t="s">
        <v>1151</v>
      </c>
      <c r="E675" s="63">
        <v>0</v>
      </c>
      <c r="F675" s="64">
        <v>1</v>
      </c>
      <c r="G675" s="64">
        <v>0</v>
      </c>
      <c r="H675" s="64">
        <v>145.58000000000001</v>
      </c>
      <c r="I675" s="65">
        <f>E675*F675*(G675+H675)</f>
        <v>0</v>
      </c>
      <c r="J675" s="83"/>
      <c r="K675" s="65">
        <f>I675*$K$3</f>
        <v>0</v>
      </c>
      <c r="L675" s="83"/>
      <c r="M675" s="65">
        <f>I675*$M$3</f>
        <v>0</v>
      </c>
      <c r="N675" s="66"/>
      <c r="O675" s="67">
        <f>M675+(M675*'Valeurs de point'!$E$5)</f>
        <v>0</v>
      </c>
    </row>
    <row r="676" spans="1:15" outlineLevel="2">
      <c r="A676" s="2" t="s">
        <v>2129</v>
      </c>
      <c r="B676" s="61" t="s">
        <v>2130</v>
      </c>
      <c r="C676" s="61" t="s">
        <v>2131</v>
      </c>
      <c r="D676" s="62" t="s">
        <v>2132</v>
      </c>
      <c r="E676" s="63">
        <v>0</v>
      </c>
      <c r="F676" s="64">
        <v>1</v>
      </c>
      <c r="G676" s="64">
        <v>57.36</v>
      </c>
      <c r="H676" s="64">
        <v>58.53</v>
      </c>
      <c r="I676" s="65">
        <f>E676*F676*(G676+H676)</f>
        <v>0</v>
      </c>
      <c r="J676" s="83"/>
      <c r="K676" s="65">
        <f>I676*$K$3</f>
        <v>0</v>
      </c>
      <c r="L676" s="83"/>
      <c r="M676" s="65">
        <f>I676*$M$3</f>
        <v>0</v>
      </c>
      <c r="N676" s="66"/>
      <c r="O676" s="67">
        <f>M676+(M676*'Valeurs de point'!$E$5)</f>
        <v>0</v>
      </c>
    </row>
    <row r="677" spans="1:15" outlineLevel="2">
      <c r="A677" s="2" t="s">
        <v>2099</v>
      </c>
      <c r="B677" s="61" t="s">
        <v>2130</v>
      </c>
      <c r="C677" s="61" t="s">
        <v>7</v>
      </c>
      <c r="D677" s="62" t="s">
        <v>6</v>
      </c>
      <c r="E677" s="63">
        <v>0</v>
      </c>
      <c r="F677" s="64">
        <v>8</v>
      </c>
      <c r="G677" s="64">
        <v>0</v>
      </c>
      <c r="H677" s="64">
        <v>18.79</v>
      </c>
      <c r="I677" s="65">
        <f>E677*F677*(G677+H677)</f>
        <v>0</v>
      </c>
      <c r="J677" s="83"/>
      <c r="K677" s="65">
        <f>I677*$K$3</f>
        <v>0</v>
      </c>
      <c r="L677" s="83"/>
      <c r="M677" s="65">
        <f>I677*$M$3</f>
        <v>0</v>
      </c>
      <c r="N677" s="66"/>
      <c r="O677" s="67">
        <f>M677+(M677*'Valeurs de point'!$E$5)</f>
        <v>0</v>
      </c>
    </row>
    <row r="678" spans="1:15" ht="11.25" outlineLevel="2" thickBot="1">
      <c r="A678" s="2" t="s">
        <v>2129</v>
      </c>
      <c r="B678" s="61" t="s">
        <v>2130</v>
      </c>
      <c r="C678" s="61" t="s">
        <v>1141</v>
      </c>
      <c r="D678" s="62" t="s">
        <v>1142</v>
      </c>
      <c r="E678" s="63">
        <v>0</v>
      </c>
      <c r="F678" s="64">
        <v>1</v>
      </c>
      <c r="G678" s="64">
        <v>0</v>
      </c>
      <c r="H678" s="64">
        <v>11.26</v>
      </c>
      <c r="I678" s="65">
        <f>E678*F678*(G678+H678)</f>
        <v>0</v>
      </c>
      <c r="J678" s="83"/>
      <c r="K678" s="65">
        <f>I678*$K$3</f>
        <v>0</v>
      </c>
      <c r="L678" s="83"/>
      <c r="M678" s="65">
        <f>I678*$M$3</f>
        <v>0</v>
      </c>
      <c r="N678" s="66"/>
      <c r="O678" s="67">
        <f>M678+(M678*'Valeurs de point'!$E$5)</f>
        <v>0</v>
      </c>
    </row>
    <row r="679" spans="1:15" ht="11.25" outlineLevel="1" thickBot="1">
      <c r="A679" s="11"/>
      <c r="B679" s="68" t="s">
        <v>2133</v>
      </c>
      <c r="C679" s="69"/>
      <c r="D679" s="70"/>
      <c r="E679" s="71"/>
      <c r="F679" s="72"/>
      <c r="G679" s="72"/>
      <c r="H679" s="72"/>
      <c r="I679" s="73">
        <f>SUBTOTAL(9,I674:I678)</f>
        <v>0</v>
      </c>
      <c r="J679" s="84"/>
      <c r="K679" s="73">
        <f>SUBTOTAL(9,K674:K678)</f>
        <v>0</v>
      </c>
      <c r="L679" s="84"/>
      <c r="M679" s="73">
        <f>SUBTOTAL(9,M674:M678)</f>
        <v>0</v>
      </c>
      <c r="N679" s="74"/>
      <c r="O679" s="75">
        <f>SUBTOTAL(9,O674:O678)</f>
        <v>0</v>
      </c>
    </row>
    <row r="680" spans="1:15" outlineLevel="2">
      <c r="A680" s="2" t="s">
        <v>2134</v>
      </c>
      <c r="B680" s="61" t="s">
        <v>2135</v>
      </c>
      <c r="C680" s="61" t="s">
        <v>1148</v>
      </c>
      <c r="D680" s="62" t="s">
        <v>1149</v>
      </c>
      <c r="E680" s="63">
        <v>0</v>
      </c>
      <c r="F680" s="64">
        <v>1</v>
      </c>
      <c r="G680" s="64">
        <v>19.86</v>
      </c>
      <c r="H680" s="64">
        <v>20.260000000000002</v>
      </c>
      <c r="I680" s="65">
        <f>E680*F680*(G680+H680)</f>
        <v>0</v>
      </c>
      <c r="J680" s="83"/>
      <c r="K680" s="65">
        <f>I680*$K$3</f>
        <v>0</v>
      </c>
      <c r="L680" s="83"/>
      <c r="M680" s="65">
        <f>I680*$M$3</f>
        <v>0</v>
      </c>
      <c r="N680" s="66"/>
      <c r="O680" s="67">
        <f>M680+(M680*'Valeurs de point'!$E$5)</f>
        <v>0</v>
      </c>
    </row>
    <row r="681" spans="1:15" outlineLevel="2">
      <c r="A681" s="2" t="s">
        <v>2134</v>
      </c>
      <c r="B681" s="61" t="s">
        <v>2135</v>
      </c>
      <c r="C681" s="61" t="s">
        <v>1150</v>
      </c>
      <c r="D681" s="62" t="s">
        <v>1151</v>
      </c>
      <c r="E681" s="63">
        <v>0</v>
      </c>
      <c r="F681" s="64">
        <v>1</v>
      </c>
      <c r="G681" s="64">
        <v>0</v>
      </c>
      <c r="H681" s="64">
        <v>145.58000000000001</v>
      </c>
      <c r="I681" s="65">
        <f>E681*F681*(G681+H681)</f>
        <v>0</v>
      </c>
      <c r="J681" s="83"/>
      <c r="K681" s="65">
        <f>I681*$K$3</f>
        <v>0</v>
      </c>
      <c r="L681" s="83"/>
      <c r="M681" s="65">
        <f>I681*$M$3</f>
        <v>0</v>
      </c>
      <c r="N681" s="66"/>
      <c r="O681" s="67">
        <f>M681+(M681*'Valeurs de point'!$E$5)</f>
        <v>0</v>
      </c>
    </row>
    <row r="682" spans="1:15" outlineLevel="2">
      <c r="A682" s="2" t="s">
        <v>2134</v>
      </c>
      <c r="B682" s="61" t="s">
        <v>2135</v>
      </c>
      <c r="C682" s="61" t="s">
        <v>2131</v>
      </c>
      <c r="D682" s="62" t="s">
        <v>2132</v>
      </c>
      <c r="E682" s="63">
        <v>0</v>
      </c>
      <c r="F682" s="64">
        <v>1</v>
      </c>
      <c r="G682" s="64">
        <v>57.36</v>
      </c>
      <c r="H682" s="64">
        <v>58.53</v>
      </c>
      <c r="I682" s="65">
        <f>E682*F682*(G682+H682)</f>
        <v>0</v>
      </c>
      <c r="J682" s="83"/>
      <c r="K682" s="65">
        <f>I682*$K$3</f>
        <v>0</v>
      </c>
      <c r="L682" s="83"/>
      <c r="M682" s="65">
        <f>I682*$M$3</f>
        <v>0</v>
      </c>
      <c r="N682" s="66"/>
      <c r="O682" s="67">
        <f>M682+(M682*'Valeurs de point'!$E$5)</f>
        <v>0</v>
      </c>
    </row>
    <row r="683" spans="1:15" outlineLevel="2">
      <c r="A683" s="2" t="s">
        <v>2099</v>
      </c>
      <c r="B683" s="61" t="s">
        <v>2135</v>
      </c>
      <c r="C683" s="61" t="s">
        <v>7</v>
      </c>
      <c r="D683" s="62" t="s">
        <v>6</v>
      </c>
      <c r="E683" s="63">
        <v>0</v>
      </c>
      <c r="F683" s="64">
        <v>8</v>
      </c>
      <c r="G683" s="64">
        <v>0</v>
      </c>
      <c r="H683" s="64">
        <v>18.79</v>
      </c>
      <c r="I683" s="65">
        <f>E683*F683*(G683+H683)</f>
        <v>0</v>
      </c>
      <c r="J683" s="83"/>
      <c r="K683" s="65">
        <f>I683*$K$3</f>
        <v>0</v>
      </c>
      <c r="L683" s="83"/>
      <c r="M683" s="65">
        <f>I683*$M$3</f>
        <v>0</v>
      </c>
      <c r="N683" s="66"/>
      <c r="O683" s="67">
        <f>M683+(M683*'Valeurs de point'!$E$5)</f>
        <v>0</v>
      </c>
    </row>
    <row r="684" spans="1:15" ht="11.25" outlineLevel="2" thickBot="1">
      <c r="A684" s="2" t="s">
        <v>2134</v>
      </c>
      <c r="B684" s="61" t="s">
        <v>2135</v>
      </c>
      <c r="C684" s="61" t="s">
        <v>1141</v>
      </c>
      <c r="D684" s="62" t="s">
        <v>1142</v>
      </c>
      <c r="E684" s="63">
        <v>0</v>
      </c>
      <c r="F684" s="64">
        <v>1</v>
      </c>
      <c r="G684" s="64">
        <v>0</v>
      </c>
      <c r="H684" s="64">
        <v>11.26</v>
      </c>
      <c r="I684" s="65">
        <f>E684*F684*(G684+H684)</f>
        <v>0</v>
      </c>
      <c r="J684" s="83"/>
      <c r="K684" s="65">
        <f>I684*$K$3</f>
        <v>0</v>
      </c>
      <c r="L684" s="83"/>
      <c r="M684" s="65">
        <f>I684*$M$3</f>
        <v>0</v>
      </c>
      <c r="N684" s="66"/>
      <c r="O684" s="67">
        <f>M684+(M684*'Valeurs de point'!$E$5)</f>
        <v>0</v>
      </c>
    </row>
    <row r="685" spans="1:15" ht="11.25" outlineLevel="1" thickBot="1">
      <c r="A685" s="11"/>
      <c r="B685" s="68" t="s">
        <v>2136</v>
      </c>
      <c r="C685" s="69"/>
      <c r="D685" s="70"/>
      <c r="E685" s="71"/>
      <c r="F685" s="72"/>
      <c r="G685" s="72"/>
      <c r="H685" s="72"/>
      <c r="I685" s="73">
        <f>SUBTOTAL(9,I680:I684)</f>
        <v>0</v>
      </c>
      <c r="J685" s="84"/>
      <c r="K685" s="73">
        <f>SUBTOTAL(9,K680:K684)</f>
        <v>0</v>
      </c>
      <c r="L685" s="84"/>
      <c r="M685" s="73">
        <f>SUBTOTAL(9,M680:M684)</f>
        <v>0</v>
      </c>
      <c r="N685" s="74"/>
      <c r="O685" s="75">
        <f>SUBTOTAL(9,O680:O684)</f>
        <v>0</v>
      </c>
    </row>
    <row r="686" spans="1:15" outlineLevel="2">
      <c r="A686" s="2" t="s">
        <v>2137</v>
      </c>
      <c r="B686" s="61" t="s">
        <v>2138</v>
      </c>
      <c r="C686" s="61" t="s">
        <v>1148</v>
      </c>
      <c r="D686" s="62" t="s">
        <v>1149</v>
      </c>
      <c r="E686" s="63">
        <v>0</v>
      </c>
      <c r="F686" s="64">
        <v>1</v>
      </c>
      <c r="G686" s="64">
        <v>19.86</v>
      </c>
      <c r="H686" s="64">
        <v>20.260000000000002</v>
      </c>
      <c r="I686" s="65">
        <f>E686*F686*(G686+H686)</f>
        <v>0</v>
      </c>
      <c r="J686" s="83"/>
      <c r="K686" s="65">
        <f>I686*$K$3</f>
        <v>0</v>
      </c>
      <c r="L686" s="83"/>
      <c r="M686" s="65">
        <f>I686*$M$3</f>
        <v>0</v>
      </c>
      <c r="N686" s="66"/>
      <c r="O686" s="67">
        <f>M686+(M686*'Valeurs de point'!$E$5)</f>
        <v>0</v>
      </c>
    </row>
    <row r="687" spans="1:15" outlineLevel="2">
      <c r="A687" s="2" t="s">
        <v>2137</v>
      </c>
      <c r="B687" s="61" t="s">
        <v>2138</v>
      </c>
      <c r="C687" s="61" t="s">
        <v>1150</v>
      </c>
      <c r="D687" s="62" t="s">
        <v>1151</v>
      </c>
      <c r="E687" s="63">
        <v>0</v>
      </c>
      <c r="F687" s="64">
        <v>1</v>
      </c>
      <c r="G687" s="64">
        <v>0</v>
      </c>
      <c r="H687" s="64">
        <v>145.58000000000001</v>
      </c>
      <c r="I687" s="65">
        <f>E687*F687*(G687+H687)</f>
        <v>0</v>
      </c>
      <c r="J687" s="83"/>
      <c r="K687" s="65">
        <f>I687*$K$3</f>
        <v>0</v>
      </c>
      <c r="L687" s="83"/>
      <c r="M687" s="65">
        <f>I687*$M$3</f>
        <v>0</v>
      </c>
      <c r="N687" s="66"/>
      <c r="O687" s="67">
        <f>M687+(M687*'Valeurs de point'!$E$5)</f>
        <v>0</v>
      </c>
    </row>
    <row r="688" spans="1:15" outlineLevel="2">
      <c r="A688" s="2" t="s">
        <v>2137</v>
      </c>
      <c r="B688" s="61" t="s">
        <v>2138</v>
      </c>
      <c r="C688" s="61" t="s">
        <v>2131</v>
      </c>
      <c r="D688" s="62" t="s">
        <v>2132</v>
      </c>
      <c r="E688" s="63">
        <v>0</v>
      </c>
      <c r="F688" s="64">
        <v>1</v>
      </c>
      <c r="G688" s="64">
        <v>57.36</v>
      </c>
      <c r="H688" s="64">
        <v>58.53</v>
      </c>
      <c r="I688" s="65">
        <f>E688*F688*(G688+H688)</f>
        <v>0</v>
      </c>
      <c r="J688" s="83"/>
      <c r="K688" s="65">
        <f>I688*$K$3</f>
        <v>0</v>
      </c>
      <c r="L688" s="83"/>
      <c r="M688" s="65">
        <f>I688*$M$3</f>
        <v>0</v>
      </c>
      <c r="N688" s="66"/>
      <c r="O688" s="67">
        <f>M688+(M688*'Valeurs de point'!$E$5)</f>
        <v>0</v>
      </c>
    </row>
    <row r="689" spans="1:15" outlineLevel="2">
      <c r="A689" s="2" t="s">
        <v>2099</v>
      </c>
      <c r="B689" s="61" t="s">
        <v>2138</v>
      </c>
      <c r="C689" s="61" t="s">
        <v>7</v>
      </c>
      <c r="D689" s="62" t="s">
        <v>6</v>
      </c>
      <c r="E689" s="63">
        <v>0</v>
      </c>
      <c r="F689" s="64">
        <v>1</v>
      </c>
      <c r="G689" s="64">
        <v>0</v>
      </c>
      <c r="H689" s="64">
        <v>18.79</v>
      </c>
      <c r="I689" s="65">
        <f>E689*F689*(G689+H689)</f>
        <v>0</v>
      </c>
      <c r="J689" s="83"/>
      <c r="K689" s="65">
        <f>I689*$K$3</f>
        <v>0</v>
      </c>
      <c r="L689" s="83"/>
      <c r="M689" s="65">
        <f>I689*$M$3</f>
        <v>0</v>
      </c>
      <c r="N689" s="66"/>
      <c r="O689" s="67">
        <f>M689+(M689*'Valeurs de point'!$E$5)</f>
        <v>0</v>
      </c>
    </row>
    <row r="690" spans="1:15" ht="11.25" outlineLevel="2" thickBot="1">
      <c r="A690" s="2" t="s">
        <v>2137</v>
      </c>
      <c r="B690" s="61" t="s">
        <v>2138</v>
      </c>
      <c r="C690" s="61" t="s">
        <v>1141</v>
      </c>
      <c r="D690" s="62" t="s">
        <v>1142</v>
      </c>
      <c r="E690" s="63">
        <v>0</v>
      </c>
      <c r="F690" s="64">
        <v>1</v>
      </c>
      <c r="G690" s="64">
        <v>0</v>
      </c>
      <c r="H690" s="64">
        <v>11.26</v>
      </c>
      <c r="I690" s="65">
        <f>E690*F690*(G690+H690)</f>
        <v>0</v>
      </c>
      <c r="J690" s="83"/>
      <c r="K690" s="65">
        <f>I690*$K$3</f>
        <v>0</v>
      </c>
      <c r="L690" s="83"/>
      <c r="M690" s="65">
        <f>I690*$M$3</f>
        <v>0</v>
      </c>
      <c r="N690" s="66"/>
      <c r="O690" s="67">
        <f>M690+(M690*'Valeurs de point'!$E$5)</f>
        <v>0</v>
      </c>
    </row>
    <row r="691" spans="1:15" ht="11.25" outlineLevel="1" thickBot="1">
      <c r="A691" s="11"/>
      <c r="B691" s="68" t="s">
        <v>1276</v>
      </c>
      <c r="C691" s="69"/>
      <c r="D691" s="70"/>
      <c r="E691" s="71"/>
      <c r="F691" s="72"/>
      <c r="G691" s="72"/>
      <c r="H691" s="72"/>
      <c r="I691" s="73">
        <f>SUBTOTAL(9,I686:I690)</f>
        <v>0</v>
      </c>
      <c r="J691" s="84"/>
      <c r="K691" s="73">
        <f>SUBTOTAL(9,K686:K690)</f>
        <v>0</v>
      </c>
      <c r="L691" s="84"/>
      <c r="M691" s="73">
        <f>SUBTOTAL(9,M686:M690)</f>
        <v>0</v>
      </c>
      <c r="N691" s="74"/>
      <c r="O691" s="75">
        <f>SUBTOTAL(9,O686:O690)</f>
        <v>0</v>
      </c>
    </row>
    <row r="692" spans="1:15" outlineLevel="2">
      <c r="A692" s="2" t="s">
        <v>1277</v>
      </c>
      <c r="B692" s="61" t="s">
        <v>1278</v>
      </c>
      <c r="C692" s="61" t="s">
        <v>1148</v>
      </c>
      <c r="D692" s="62" t="s">
        <v>1149</v>
      </c>
      <c r="E692" s="63">
        <v>0</v>
      </c>
      <c r="F692" s="64">
        <v>1</v>
      </c>
      <c r="G692" s="64">
        <v>19.86</v>
      </c>
      <c r="H692" s="64">
        <v>20.260000000000002</v>
      </c>
      <c r="I692" s="65">
        <f>E692*F692*(G692+H692)</f>
        <v>0</v>
      </c>
      <c r="J692" s="83"/>
      <c r="K692" s="65">
        <f>I692*$K$3</f>
        <v>0</v>
      </c>
      <c r="L692" s="83"/>
      <c r="M692" s="65">
        <f>I692*$M$3</f>
        <v>0</v>
      </c>
      <c r="N692" s="66"/>
      <c r="O692" s="67">
        <f>M692+(M692*'Valeurs de point'!$E$5)</f>
        <v>0</v>
      </c>
    </row>
    <row r="693" spans="1:15" outlineLevel="2">
      <c r="A693" s="2" t="s">
        <v>1277</v>
      </c>
      <c r="B693" s="61" t="s">
        <v>1278</v>
      </c>
      <c r="C693" s="61" t="s">
        <v>1150</v>
      </c>
      <c r="D693" s="62" t="s">
        <v>1151</v>
      </c>
      <c r="E693" s="63">
        <v>0</v>
      </c>
      <c r="F693" s="64">
        <v>1</v>
      </c>
      <c r="G693" s="64">
        <v>0</v>
      </c>
      <c r="H693" s="64">
        <v>145.58000000000001</v>
      </c>
      <c r="I693" s="65">
        <f>E693*F693*(G693+H693)</f>
        <v>0</v>
      </c>
      <c r="J693" s="83"/>
      <c r="K693" s="65">
        <f>I693*$K$3</f>
        <v>0</v>
      </c>
      <c r="L693" s="83"/>
      <c r="M693" s="65">
        <f>I693*$M$3</f>
        <v>0</v>
      </c>
      <c r="N693" s="66"/>
      <c r="O693" s="67">
        <f>M693+(M693*'Valeurs de point'!$E$5)</f>
        <v>0</v>
      </c>
    </row>
    <row r="694" spans="1:15" outlineLevel="2">
      <c r="A694" s="2" t="s">
        <v>1277</v>
      </c>
      <c r="B694" s="61" t="s">
        <v>1278</v>
      </c>
      <c r="C694" s="61" t="s">
        <v>2131</v>
      </c>
      <c r="D694" s="62" t="s">
        <v>2132</v>
      </c>
      <c r="E694" s="63">
        <v>0</v>
      </c>
      <c r="F694" s="64">
        <v>1</v>
      </c>
      <c r="G694" s="64">
        <v>57.36</v>
      </c>
      <c r="H694" s="64">
        <v>58.53</v>
      </c>
      <c r="I694" s="65">
        <f>E694*F694*(G694+H694)</f>
        <v>0</v>
      </c>
      <c r="J694" s="83"/>
      <c r="K694" s="65">
        <f>I694*$K$3</f>
        <v>0</v>
      </c>
      <c r="L694" s="83"/>
      <c r="M694" s="65">
        <f>I694*$M$3</f>
        <v>0</v>
      </c>
      <c r="N694" s="66"/>
      <c r="O694" s="67">
        <f>M694+(M694*'Valeurs de point'!$E$5)</f>
        <v>0</v>
      </c>
    </row>
    <row r="695" spans="1:15" outlineLevel="2">
      <c r="A695" s="2" t="s">
        <v>2099</v>
      </c>
      <c r="B695" s="61" t="s">
        <v>1278</v>
      </c>
      <c r="C695" s="61" t="s">
        <v>7</v>
      </c>
      <c r="D695" s="62" t="s">
        <v>6</v>
      </c>
      <c r="E695" s="63">
        <v>0</v>
      </c>
      <c r="F695" s="64">
        <v>1</v>
      </c>
      <c r="G695" s="64">
        <v>0</v>
      </c>
      <c r="H695" s="64">
        <v>18.79</v>
      </c>
      <c r="I695" s="65">
        <f>E695*F695*(G695+H695)</f>
        <v>0</v>
      </c>
      <c r="J695" s="83"/>
      <c r="K695" s="65">
        <f>I695*$K$3</f>
        <v>0</v>
      </c>
      <c r="L695" s="83"/>
      <c r="M695" s="65">
        <f>I695*$M$3</f>
        <v>0</v>
      </c>
      <c r="N695" s="66"/>
      <c r="O695" s="67">
        <f>M695+(M695*'Valeurs de point'!$E$5)</f>
        <v>0</v>
      </c>
    </row>
    <row r="696" spans="1:15" ht="11.25" outlineLevel="2" thickBot="1">
      <c r="A696" s="2" t="s">
        <v>1277</v>
      </c>
      <c r="B696" s="61" t="s">
        <v>1278</v>
      </c>
      <c r="C696" s="61" t="s">
        <v>1141</v>
      </c>
      <c r="D696" s="62" t="s">
        <v>1142</v>
      </c>
      <c r="E696" s="63">
        <v>0</v>
      </c>
      <c r="F696" s="64">
        <v>1</v>
      </c>
      <c r="G696" s="64">
        <v>0</v>
      </c>
      <c r="H696" s="64">
        <v>11.26</v>
      </c>
      <c r="I696" s="65">
        <f>E696*F696*(G696+H696)</f>
        <v>0</v>
      </c>
      <c r="J696" s="83"/>
      <c r="K696" s="65">
        <f>I696*$K$3</f>
        <v>0</v>
      </c>
      <c r="L696" s="83"/>
      <c r="M696" s="65">
        <f>I696*$M$3</f>
        <v>0</v>
      </c>
      <c r="N696" s="66"/>
      <c r="O696" s="67">
        <f>M696+(M696*'Valeurs de point'!$E$5)</f>
        <v>0</v>
      </c>
    </row>
    <row r="697" spans="1:15" ht="11.25" outlineLevel="1" thickBot="1">
      <c r="A697" s="11"/>
      <c r="B697" s="68" t="s">
        <v>1279</v>
      </c>
      <c r="C697" s="69"/>
      <c r="D697" s="70"/>
      <c r="E697" s="71"/>
      <c r="F697" s="72"/>
      <c r="G697" s="72"/>
      <c r="H697" s="72"/>
      <c r="I697" s="73">
        <f>SUBTOTAL(9,I692:I696)</f>
        <v>0</v>
      </c>
      <c r="J697" s="84"/>
      <c r="K697" s="73">
        <f>SUBTOTAL(9,K692:K696)</f>
        <v>0</v>
      </c>
      <c r="L697" s="84"/>
      <c r="M697" s="73">
        <f>SUBTOTAL(9,M692:M696)</f>
        <v>0</v>
      </c>
      <c r="N697" s="74"/>
      <c r="O697" s="75">
        <f>SUBTOTAL(9,O692:O696)</f>
        <v>0</v>
      </c>
    </row>
    <row r="698" spans="1:15" outlineLevel="2">
      <c r="A698" s="2" t="s">
        <v>1277</v>
      </c>
      <c r="B698" s="61" t="s">
        <v>2230</v>
      </c>
      <c r="C698" s="61" t="s">
        <v>1148</v>
      </c>
      <c r="D698" s="62" t="s">
        <v>1149</v>
      </c>
      <c r="E698" s="63">
        <v>0</v>
      </c>
      <c r="F698" s="64">
        <v>1</v>
      </c>
      <c r="G698" s="64">
        <v>19.86</v>
      </c>
      <c r="H698" s="64">
        <v>20.260000000000002</v>
      </c>
      <c r="I698" s="65">
        <f>E698*F698*(G698+H698)</f>
        <v>0</v>
      </c>
      <c r="J698" s="83"/>
      <c r="K698" s="65">
        <f>I698*$K$3</f>
        <v>0</v>
      </c>
      <c r="L698" s="83"/>
      <c r="M698" s="65">
        <f>I698*$M$3</f>
        <v>0</v>
      </c>
      <c r="N698" s="66"/>
      <c r="O698" s="67">
        <f>M698+(M698*'Valeurs de point'!$E$5)</f>
        <v>0</v>
      </c>
    </row>
    <row r="699" spans="1:15" outlineLevel="2">
      <c r="A699" s="2" t="s">
        <v>1277</v>
      </c>
      <c r="B699" s="61" t="s">
        <v>2230</v>
      </c>
      <c r="C699" s="61" t="s">
        <v>1150</v>
      </c>
      <c r="D699" s="62" t="s">
        <v>1151</v>
      </c>
      <c r="E699" s="63">
        <v>0</v>
      </c>
      <c r="F699" s="64">
        <v>1</v>
      </c>
      <c r="G699" s="64">
        <v>0</v>
      </c>
      <c r="H699" s="64">
        <v>145.58000000000001</v>
      </c>
      <c r="I699" s="65">
        <f>E699*F699*(G699+H699)</f>
        <v>0</v>
      </c>
      <c r="J699" s="83"/>
      <c r="K699" s="65">
        <f>I699*$K$3</f>
        <v>0</v>
      </c>
      <c r="L699" s="83"/>
      <c r="M699" s="65">
        <f>I699*$M$3</f>
        <v>0</v>
      </c>
      <c r="N699" s="66"/>
      <c r="O699" s="67">
        <f>M699+(M699*'Valeurs de point'!$E$5)</f>
        <v>0</v>
      </c>
    </row>
    <row r="700" spans="1:15" outlineLevel="2">
      <c r="A700" s="2" t="s">
        <v>1277</v>
      </c>
      <c r="B700" s="61" t="s">
        <v>2230</v>
      </c>
      <c r="C700" s="61" t="s">
        <v>2232</v>
      </c>
      <c r="D700" s="62" t="s">
        <v>2233</v>
      </c>
      <c r="E700" s="63">
        <v>0</v>
      </c>
      <c r="F700" s="64">
        <v>1</v>
      </c>
      <c r="G700" s="64">
        <v>48.54</v>
      </c>
      <c r="H700" s="64">
        <v>49.53</v>
      </c>
      <c r="I700" s="65">
        <f>E700*F700*(G700+H700)</f>
        <v>0</v>
      </c>
      <c r="J700" s="83"/>
      <c r="K700" s="65">
        <f>I700*$K$3</f>
        <v>0</v>
      </c>
      <c r="L700" s="83"/>
      <c r="M700" s="65">
        <f>I700*$M$3</f>
        <v>0</v>
      </c>
      <c r="N700" s="66"/>
      <c r="O700" s="67">
        <f>M700+(M700*'Valeurs de point'!$E$5)</f>
        <v>0</v>
      </c>
    </row>
    <row r="701" spans="1:15" outlineLevel="2">
      <c r="A701" s="2" t="s">
        <v>2099</v>
      </c>
      <c r="B701" s="61" t="s">
        <v>2230</v>
      </c>
      <c r="C701" s="61" t="s">
        <v>7</v>
      </c>
      <c r="D701" s="62" t="s">
        <v>6</v>
      </c>
      <c r="E701" s="63">
        <v>0</v>
      </c>
      <c r="F701" s="64">
        <v>1</v>
      </c>
      <c r="G701" s="64">
        <v>0</v>
      </c>
      <c r="H701" s="64">
        <v>18.79</v>
      </c>
      <c r="I701" s="65">
        <f>E701*F701*(G701+H701)</f>
        <v>0</v>
      </c>
      <c r="J701" s="83"/>
      <c r="K701" s="65">
        <f>I701*$K$3</f>
        <v>0</v>
      </c>
      <c r="L701" s="83"/>
      <c r="M701" s="65">
        <f>I701*$M$3</f>
        <v>0</v>
      </c>
      <c r="N701" s="66"/>
      <c r="O701" s="67">
        <f>M701+(M701*'Valeurs de point'!$E$5)</f>
        <v>0</v>
      </c>
    </row>
    <row r="702" spans="1:15" ht="11.25" outlineLevel="2" thickBot="1">
      <c r="A702" s="2" t="s">
        <v>1277</v>
      </c>
      <c r="B702" s="61" t="s">
        <v>2230</v>
      </c>
      <c r="C702" s="61" t="s">
        <v>1141</v>
      </c>
      <c r="D702" s="62" t="s">
        <v>1142</v>
      </c>
      <c r="E702" s="63">
        <v>0</v>
      </c>
      <c r="F702" s="64">
        <v>1</v>
      </c>
      <c r="G702" s="64">
        <v>0</v>
      </c>
      <c r="H702" s="64">
        <v>11.26</v>
      </c>
      <c r="I702" s="65">
        <f>E702*F702*(G702+H702)</f>
        <v>0</v>
      </c>
      <c r="J702" s="83"/>
      <c r="K702" s="65">
        <f>I702*$K$3</f>
        <v>0</v>
      </c>
      <c r="L702" s="83"/>
      <c r="M702" s="65">
        <f>I702*$M$3</f>
        <v>0</v>
      </c>
      <c r="N702" s="66"/>
      <c r="O702" s="67">
        <f>M702+(M702*'Valeurs de point'!$E$5)</f>
        <v>0</v>
      </c>
    </row>
    <row r="703" spans="1:15" ht="11.25" outlineLevel="1" thickBot="1">
      <c r="A703" s="11"/>
      <c r="B703" s="68" t="s">
        <v>2231</v>
      </c>
      <c r="C703" s="69"/>
      <c r="D703" s="70"/>
      <c r="E703" s="71"/>
      <c r="F703" s="72"/>
      <c r="G703" s="72"/>
      <c r="H703" s="72"/>
      <c r="I703" s="73">
        <f>SUBTOTAL(9,I698:I702)</f>
        <v>0</v>
      </c>
      <c r="J703" s="84"/>
      <c r="K703" s="73">
        <f>SUBTOTAL(9,K698:K702)</f>
        <v>0</v>
      </c>
      <c r="L703" s="84"/>
      <c r="M703" s="73">
        <f>SUBTOTAL(9,M698:M702)</f>
        <v>0</v>
      </c>
      <c r="N703" s="74"/>
      <c r="O703" s="75">
        <f>SUBTOTAL(9,O698:O702)</f>
        <v>0</v>
      </c>
    </row>
    <row r="704" spans="1:15" outlineLevel="2">
      <c r="A704" s="2" t="s">
        <v>2111</v>
      </c>
      <c r="B704" s="61" t="s">
        <v>1809</v>
      </c>
      <c r="C704" s="61" t="s">
        <v>1138</v>
      </c>
      <c r="D704" s="62" t="s">
        <v>1139</v>
      </c>
      <c r="E704" s="63">
        <v>0</v>
      </c>
      <c r="F704" s="64">
        <v>1</v>
      </c>
      <c r="G704" s="64">
        <v>39.71</v>
      </c>
      <c r="H704" s="64">
        <v>22.51</v>
      </c>
      <c r="I704" s="65">
        <f t="shared" ref="I704:I711" si="123">E704*F704*(G704+H704)</f>
        <v>0</v>
      </c>
      <c r="J704" s="83"/>
      <c r="K704" s="65">
        <f t="shared" ref="K704:K711" si="124">I704*$K$3</f>
        <v>0</v>
      </c>
      <c r="L704" s="83"/>
      <c r="M704" s="65">
        <f t="shared" ref="M704:M711" si="125">I704*$M$3</f>
        <v>0</v>
      </c>
      <c r="N704" s="66"/>
      <c r="O704" s="67">
        <f>M704+(M704*'Valeurs de point'!$E$5)</f>
        <v>0</v>
      </c>
    </row>
    <row r="705" spans="1:15" outlineLevel="2">
      <c r="A705" s="2" t="s">
        <v>2111</v>
      </c>
      <c r="B705" s="61" t="s">
        <v>1809</v>
      </c>
      <c r="C705" s="61" t="s">
        <v>1148</v>
      </c>
      <c r="D705" s="62" t="s">
        <v>1149</v>
      </c>
      <c r="E705" s="63">
        <v>0</v>
      </c>
      <c r="F705" s="64">
        <v>1</v>
      </c>
      <c r="G705" s="64">
        <v>19.86</v>
      </c>
      <c r="H705" s="64">
        <v>20.260000000000002</v>
      </c>
      <c r="I705" s="65">
        <f t="shared" si="123"/>
        <v>0</v>
      </c>
      <c r="J705" s="83"/>
      <c r="K705" s="65">
        <f t="shared" si="124"/>
        <v>0</v>
      </c>
      <c r="L705" s="83"/>
      <c r="M705" s="65">
        <f t="shared" si="125"/>
        <v>0</v>
      </c>
      <c r="N705" s="66"/>
      <c r="O705" s="67">
        <f>M705+(M705*'Valeurs de point'!$E$5)</f>
        <v>0</v>
      </c>
    </row>
    <row r="706" spans="1:15" outlineLevel="2">
      <c r="A706" s="2" t="s">
        <v>2111</v>
      </c>
      <c r="B706" s="61" t="s">
        <v>1809</v>
      </c>
      <c r="C706" s="61" t="s">
        <v>466</v>
      </c>
      <c r="D706" s="62" t="s">
        <v>467</v>
      </c>
      <c r="E706" s="63">
        <v>0</v>
      </c>
      <c r="F706" s="64">
        <v>1</v>
      </c>
      <c r="G706" s="64">
        <v>0</v>
      </c>
      <c r="H706" s="64">
        <v>23.9</v>
      </c>
      <c r="I706" s="65">
        <f t="shared" si="123"/>
        <v>0</v>
      </c>
      <c r="J706" s="83"/>
      <c r="K706" s="65">
        <f t="shared" si="124"/>
        <v>0</v>
      </c>
      <c r="L706" s="83"/>
      <c r="M706" s="65">
        <f t="shared" si="125"/>
        <v>0</v>
      </c>
      <c r="N706" s="66"/>
      <c r="O706" s="67">
        <f>M706+(M706*'Valeurs de point'!$E$5)</f>
        <v>0</v>
      </c>
    </row>
    <row r="707" spans="1:15" outlineLevel="2">
      <c r="A707" s="2" t="s">
        <v>2111</v>
      </c>
      <c r="B707" s="61" t="s">
        <v>1809</v>
      </c>
      <c r="C707" s="61" t="s">
        <v>1762</v>
      </c>
      <c r="D707" s="62" t="s">
        <v>1140</v>
      </c>
      <c r="E707" s="63">
        <v>0</v>
      </c>
      <c r="F707" s="64">
        <v>1</v>
      </c>
      <c r="G707" s="64">
        <v>2.5</v>
      </c>
      <c r="H707" s="64">
        <v>20.84</v>
      </c>
      <c r="I707" s="65">
        <f t="shared" si="123"/>
        <v>0</v>
      </c>
      <c r="J707" s="83"/>
      <c r="K707" s="65">
        <f t="shared" si="124"/>
        <v>0</v>
      </c>
      <c r="L707" s="83"/>
      <c r="M707" s="65">
        <f t="shared" si="125"/>
        <v>0</v>
      </c>
      <c r="N707" s="66"/>
      <c r="O707" s="67">
        <f>M707+(M707*'Valeurs de point'!$E$5)</f>
        <v>0</v>
      </c>
    </row>
    <row r="708" spans="1:15" outlineLevel="2">
      <c r="A708" s="2" t="s">
        <v>2111</v>
      </c>
      <c r="B708" s="61" t="s">
        <v>1809</v>
      </c>
      <c r="C708" s="61" t="s">
        <v>1764</v>
      </c>
      <c r="D708" s="62" t="s">
        <v>1064</v>
      </c>
      <c r="E708" s="63">
        <v>0</v>
      </c>
      <c r="F708" s="64">
        <v>1</v>
      </c>
      <c r="G708" s="64">
        <v>6.62</v>
      </c>
      <c r="H708" s="64">
        <v>22.07</v>
      </c>
      <c r="I708" s="65">
        <f t="shared" si="123"/>
        <v>0</v>
      </c>
      <c r="J708" s="83"/>
      <c r="K708" s="65">
        <f t="shared" si="124"/>
        <v>0</v>
      </c>
      <c r="L708" s="83"/>
      <c r="M708" s="65">
        <f t="shared" si="125"/>
        <v>0</v>
      </c>
      <c r="N708" s="66"/>
      <c r="O708" s="67">
        <f>M708+(M708*'Valeurs de point'!$E$5)</f>
        <v>0</v>
      </c>
    </row>
    <row r="709" spans="1:15" outlineLevel="2">
      <c r="A709" s="2" t="s">
        <v>2111</v>
      </c>
      <c r="B709" s="61" t="s">
        <v>1809</v>
      </c>
      <c r="C709" s="61" t="s">
        <v>654</v>
      </c>
      <c r="D709" s="62" t="s">
        <v>655</v>
      </c>
      <c r="E709" s="63">
        <v>0</v>
      </c>
      <c r="F709" s="64">
        <v>1</v>
      </c>
      <c r="G709" s="64">
        <v>12.5</v>
      </c>
      <c r="H709" s="64">
        <v>41.68</v>
      </c>
      <c r="I709" s="65">
        <f t="shared" si="123"/>
        <v>0</v>
      </c>
      <c r="J709" s="83"/>
      <c r="K709" s="65">
        <f t="shared" si="124"/>
        <v>0</v>
      </c>
      <c r="L709" s="83"/>
      <c r="M709" s="65">
        <f t="shared" si="125"/>
        <v>0</v>
      </c>
      <c r="N709" s="66"/>
      <c r="O709" s="67">
        <f>M709+(M709*'Valeurs de point'!$E$5)</f>
        <v>0</v>
      </c>
    </row>
    <row r="710" spans="1:15" outlineLevel="2">
      <c r="A710" s="2" t="s">
        <v>2111</v>
      </c>
      <c r="B710" s="61" t="s">
        <v>1809</v>
      </c>
      <c r="C710" s="61" t="s">
        <v>1141</v>
      </c>
      <c r="D710" s="62" t="s">
        <v>1142</v>
      </c>
      <c r="E710" s="63">
        <v>0</v>
      </c>
      <c r="F710" s="64">
        <v>1</v>
      </c>
      <c r="G710" s="64">
        <v>0</v>
      </c>
      <c r="H710" s="64">
        <v>11.26</v>
      </c>
      <c r="I710" s="65">
        <f t="shared" si="123"/>
        <v>0</v>
      </c>
      <c r="J710" s="83"/>
      <c r="K710" s="65">
        <f t="shared" si="124"/>
        <v>0</v>
      </c>
      <c r="L710" s="83"/>
      <c r="M710" s="65">
        <f t="shared" si="125"/>
        <v>0</v>
      </c>
      <c r="N710" s="66"/>
      <c r="O710" s="67">
        <f>M710+(M710*'Valeurs de point'!$E$5)</f>
        <v>0</v>
      </c>
    </row>
    <row r="711" spans="1:15" ht="11.25" outlineLevel="2" thickBot="1">
      <c r="A711" s="2" t="s">
        <v>2111</v>
      </c>
      <c r="B711" s="61" t="s">
        <v>1809</v>
      </c>
      <c r="C711" s="61" t="s">
        <v>1143</v>
      </c>
      <c r="D711" s="62" t="s">
        <v>1144</v>
      </c>
      <c r="E711" s="63">
        <v>0</v>
      </c>
      <c r="F711" s="64">
        <v>1</v>
      </c>
      <c r="G711" s="64">
        <v>0</v>
      </c>
      <c r="H711" s="64">
        <v>62.51</v>
      </c>
      <c r="I711" s="65">
        <f t="shared" si="123"/>
        <v>0</v>
      </c>
      <c r="J711" s="83"/>
      <c r="K711" s="65">
        <f t="shared" si="124"/>
        <v>0</v>
      </c>
      <c r="L711" s="83"/>
      <c r="M711" s="65">
        <f t="shared" si="125"/>
        <v>0</v>
      </c>
      <c r="N711" s="66"/>
      <c r="O711" s="67">
        <f>M711+(M711*'Valeurs de point'!$E$5)</f>
        <v>0</v>
      </c>
    </row>
    <row r="712" spans="1:15" ht="11.25" outlineLevel="1" thickBot="1">
      <c r="A712" s="11"/>
      <c r="B712" s="68" t="s">
        <v>1889</v>
      </c>
      <c r="C712" s="69"/>
      <c r="D712" s="70"/>
      <c r="E712" s="71"/>
      <c r="F712" s="72"/>
      <c r="G712" s="72"/>
      <c r="H712" s="72"/>
      <c r="I712" s="73">
        <f>SUBTOTAL(9,I704:I711)</f>
        <v>0</v>
      </c>
      <c r="J712" s="84"/>
      <c r="K712" s="73">
        <f>SUBTOTAL(9,K704:K711)</f>
        <v>0</v>
      </c>
      <c r="L712" s="84"/>
      <c r="M712" s="73">
        <f>SUBTOTAL(9,M704:M711)</f>
        <v>0</v>
      </c>
      <c r="N712" s="74"/>
      <c r="O712" s="75">
        <f>SUBTOTAL(9,O704:O711)</f>
        <v>0</v>
      </c>
    </row>
    <row r="713" spans="1:15" outlineLevel="2">
      <c r="A713" s="2" t="s">
        <v>2112</v>
      </c>
      <c r="B713" s="61" t="s">
        <v>2113</v>
      </c>
      <c r="C713" s="61" t="s">
        <v>1148</v>
      </c>
      <c r="D713" s="62" t="s">
        <v>1149</v>
      </c>
      <c r="E713" s="63">
        <v>0</v>
      </c>
      <c r="F713" s="64">
        <v>1</v>
      </c>
      <c r="G713" s="64">
        <v>19.86</v>
      </c>
      <c r="H713" s="64">
        <v>20.260000000000002</v>
      </c>
      <c r="I713" s="65">
        <f t="shared" ref="I713:I718" si="126">E713*F713*(G713+H713)</f>
        <v>0</v>
      </c>
      <c r="J713" s="83"/>
      <c r="K713" s="65">
        <f t="shared" ref="K713:K718" si="127">I713*$K$3</f>
        <v>0</v>
      </c>
      <c r="L713" s="83"/>
      <c r="M713" s="65">
        <f t="shared" ref="M713:M718" si="128">I713*$M$3</f>
        <v>0</v>
      </c>
      <c r="N713" s="66"/>
      <c r="O713" s="67">
        <f>M713+(M713*'Valeurs de point'!$E$5)</f>
        <v>0</v>
      </c>
    </row>
    <row r="714" spans="1:15" outlineLevel="2">
      <c r="A714" s="2" t="s">
        <v>2112</v>
      </c>
      <c r="B714" s="61" t="s">
        <v>2113</v>
      </c>
      <c r="C714" s="61" t="s">
        <v>1150</v>
      </c>
      <c r="D714" s="62" t="s">
        <v>1151</v>
      </c>
      <c r="E714" s="63">
        <v>0</v>
      </c>
      <c r="F714" s="64">
        <v>1</v>
      </c>
      <c r="G714" s="64">
        <v>0</v>
      </c>
      <c r="H714" s="64">
        <v>145.58000000000001</v>
      </c>
      <c r="I714" s="65">
        <f t="shared" si="126"/>
        <v>0</v>
      </c>
      <c r="J714" s="83"/>
      <c r="K714" s="65">
        <f t="shared" si="127"/>
        <v>0</v>
      </c>
      <c r="L714" s="83"/>
      <c r="M714" s="65">
        <f t="shared" si="128"/>
        <v>0</v>
      </c>
      <c r="N714" s="66"/>
      <c r="O714" s="67">
        <f>M714+(M714*'Valeurs de point'!$E$5)</f>
        <v>0</v>
      </c>
    </row>
    <row r="715" spans="1:15" outlineLevel="2">
      <c r="A715" s="2" t="s">
        <v>2112</v>
      </c>
      <c r="B715" s="61" t="s">
        <v>2113</v>
      </c>
      <c r="C715" s="61" t="s">
        <v>2114</v>
      </c>
      <c r="D715" s="62" t="s">
        <v>2115</v>
      </c>
      <c r="E715" s="63">
        <v>0</v>
      </c>
      <c r="F715" s="64">
        <v>1</v>
      </c>
      <c r="G715" s="64">
        <v>143.4</v>
      </c>
      <c r="H715" s="64">
        <v>146.34</v>
      </c>
      <c r="I715" s="65">
        <f t="shared" si="126"/>
        <v>0</v>
      </c>
      <c r="J715" s="83"/>
      <c r="K715" s="65">
        <f t="shared" si="127"/>
        <v>0</v>
      </c>
      <c r="L715" s="83"/>
      <c r="M715" s="65">
        <f t="shared" si="128"/>
        <v>0</v>
      </c>
      <c r="N715" s="66"/>
      <c r="O715" s="67">
        <f>M715+(M715*'Valeurs de point'!$E$5)</f>
        <v>0</v>
      </c>
    </row>
    <row r="716" spans="1:15" outlineLevel="2">
      <c r="A716" s="2" t="s">
        <v>2099</v>
      </c>
      <c r="B716" s="61" t="s">
        <v>2113</v>
      </c>
      <c r="C716" s="61" t="s">
        <v>7</v>
      </c>
      <c r="D716" s="62" t="s">
        <v>6</v>
      </c>
      <c r="E716" s="63">
        <v>0</v>
      </c>
      <c r="F716" s="64">
        <v>1</v>
      </c>
      <c r="G716" s="64">
        <v>0</v>
      </c>
      <c r="H716" s="64">
        <v>18.79</v>
      </c>
      <c r="I716" s="65">
        <f t="shared" si="126"/>
        <v>0</v>
      </c>
      <c r="J716" s="83"/>
      <c r="K716" s="65">
        <f t="shared" si="127"/>
        <v>0</v>
      </c>
      <c r="L716" s="83"/>
      <c r="M716" s="65">
        <f t="shared" si="128"/>
        <v>0</v>
      </c>
      <c r="N716" s="66"/>
      <c r="O716" s="67">
        <f>M716+(M716*'Valeurs de point'!$E$5)</f>
        <v>0</v>
      </c>
    </row>
    <row r="717" spans="1:15" outlineLevel="2">
      <c r="A717" s="2" t="s">
        <v>2112</v>
      </c>
      <c r="B717" s="61" t="s">
        <v>2113</v>
      </c>
      <c r="C717" s="61" t="s">
        <v>1141</v>
      </c>
      <c r="D717" s="62" t="s">
        <v>1142</v>
      </c>
      <c r="E717" s="63">
        <v>0</v>
      </c>
      <c r="F717" s="64">
        <v>1</v>
      </c>
      <c r="G717" s="64">
        <v>0</v>
      </c>
      <c r="H717" s="64">
        <v>11.26</v>
      </c>
      <c r="I717" s="65">
        <f t="shared" si="126"/>
        <v>0</v>
      </c>
      <c r="J717" s="83"/>
      <c r="K717" s="65">
        <f t="shared" si="127"/>
        <v>0</v>
      </c>
      <c r="L717" s="83"/>
      <c r="M717" s="65">
        <f t="shared" si="128"/>
        <v>0</v>
      </c>
      <c r="N717" s="66"/>
      <c r="O717" s="67">
        <f>M717+(M717*'Valeurs de point'!$E$5)</f>
        <v>0</v>
      </c>
    </row>
    <row r="718" spans="1:15" ht="11.25" outlineLevel="2" thickBot="1">
      <c r="A718" s="2" t="s">
        <v>2112</v>
      </c>
      <c r="B718" s="61" t="s">
        <v>2113</v>
      </c>
      <c r="C718" s="61" t="s">
        <v>1143</v>
      </c>
      <c r="D718" s="62" t="s">
        <v>1144</v>
      </c>
      <c r="E718" s="63">
        <v>0</v>
      </c>
      <c r="F718" s="64">
        <v>1</v>
      </c>
      <c r="G718" s="64">
        <v>0</v>
      </c>
      <c r="H718" s="64">
        <v>62.51</v>
      </c>
      <c r="I718" s="65">
        <f t="shared" si="126"/>
        <v>0</v>
      </c>
      <c r="J718" s="83"/>
      <c r="K718" s="65">
        <f t="shared" si="127"/>
        <v>0</v>
      </c>
      <c r="L718" s="83"/>
      <c r="M718" s="65">
        <f t="shared" si="128"/>
        <v>0</v>
      </c>
      <c r="N718" s="66"/>
      <c r="O718" s="67">
        <f>M718+(M718*'Valeurs de point'!$E$5)</f>
        <v>0</v>
      </c>
    </row>
    <row r="719" spans="1:15" ht="11.25" outlineLevel="1" thickBot="1">
      <c r="A719" s="11"/>
      <c r="B719" s="68" t="s">
        <v>2116</v>
      </c>
      <c r="C719" s="69"/>
      <c r="D719" s="70"/>
      <c r="E719" s="71"/>
      <c r="F719" s="72"/>
      <c r="G719" s="72"/>
      <c r="H719" s="72"/>
      <c r="I719" s="73">
        <f>SUBTOTAL(9,I713:I718)</f>
        <v>0</v>
      </c>
      <c r="J719" s="84"/>
      <c r="K719" s="73">
        <f>SUBTOTAL(9,K713:K718)</f>
        <v>0</v>
      </c>
      <c r="L719" s="84"/>
      <c r="M719" s="73">
        <f>SUBTOTAL(9,M713:M718)</f>
        <v>0</v>
      </c>
      <c r="N719" s="74"/>
      <c r="O719" s="75">
        <f>SUBTOTAL(9,O713:O718)</f>
        <v>0</v>
      </c>
    </row>
    <row r="720" spans="1:15" outlineLevel="2">
      <c r="A720" s="2" t="s">
        <v>2117</v>
      </c>
      <c r="B720" s="61" t="s">
        <v>2203</v>
      </c>
      <c r="C720" s="61" t="s">
        <v>1138</v>
      </c>
      <c r="D720" s="62" t="s">
        <v>1139</v>
      </c>
      <c r="E720" s="63">
        <v>0</v>
      </c>
      <c r="F720" s="64">
        <v>1</v>
      </c>
      <c r="G720" s="64">
        <v>39.71</v>
      </c>
      <c r="H720" s="64">
        <v>22.51</v>
      </c>
      <c r="I720" s="65">
        <f t="shared" ref="I720:I727" si="129">E720*F720*(G720+H720)</f>
        <v>0</v>
      </c>
      <c r="J720" s="83"/>
      <c r="K720" s="65">
        <f t="shared" ref="K720:K727" si="130">I720*$K$3</f>
        <v>0</v>
      </c>
      <c r="L720" s="83"/>
      <c r="M720" s="65">
        <f t="shared" ref="M720:M727" si="131">I720*$M$3</f>
        <v>0</v>
      </c>
      <c r="N720" s="66"/>
      <c r="O720" s="67">
        <f>M720+(M720*'Valeurs de point'!$E$5)</f>
        <v>0</v>
      </c>
    </row>
    <row r="721" spans="1:15" outlineLevel="2">
      <c r="A721" s="2" t="s">
        <v>2117</v>
      </c>
      <c r="B721" s="61" t="s">
        <v>2203</v>
      </c>
      <c r="C721" s="61" t="s">
        <v>1148</v>
      </c>
      <c r="D721" s="62" t="s">
        <v>1149</v>
      </c>
      <c r="E721" s="63">
        <v>0</v>
      </c>
      <c r="F721" s="64">
        <v>1</v>
      </c>
      <c r="G721" s="64">
        <v>19.86</v>
      </c>
      <c r="H721" s="64">
        <v>20.260000000000002</v>
      </c>
      <c r="I721" s="65">
        <f t="shared" si="129"/>
        <v>0</v>
      </c>
      <c r="J721" s="83"/>
      <c r="K721" s="65">
        <f t="shared" si="130"/>
        <v>0</v>
      </c>
      <c r="L721" s="83"/>
      <c r="M721" s="65">
        <f t="shared" si="131"/>
        <v>0</v>
      </c>
      <c r="N721" s="66"/>
      <c r="O721" s="67">
        <f>M721+(M721*'Valeurs de point'!$E$5)</f>
        <v>0</v>
      </c>
    </row>
    <row r="722" spans="1:15" outlineLevel="2">
      <c r="A722" s="2" t="s">
        <v>2117</v>
      </c>
      <c r="B722" s="61" t="s">
        <v>2203</v>
      </c>
      <c r="C722" s="61" t="s">
        <v>466</v>
      </c>
      <c r="D722" s="62" t="s">
        <v>467</v>
      </c>
      <c r="E722" s="63">
        <v>0</v>
      </c>
      <c r="F722" s="64">
        <v>1</v>
      </c>
      <c r="G722" s="64">
        <v>0</v>
      </c>
      <c r="H722" s="64">
        <v>23.9</v>
      </c>
      <c r="I722" s="65">
        <f t="shared" si="129"/>
        <v>0</v>
      </c>
      <c r="J722" s="83"/>
      <c r="K722" s="65">
        <f t="shared" si="130"/>
        <v>0</v>
      </c>
      <c r="L722" s="83"/>
      <c r="M722" s="65">
        <f t="shared" si="131"/>
        <v>0</v>
      </c>
      <c r="N722" s="66"/>
      <c r="O722" s="67">
        <f>M722+(M722*'Valeurs de point'!$E$5)</f>
        <v>0</v>
      </c>
    </row>
    <row r="723" spans="1:15" outlineLevel="2">
      <c r="A723" s="2" t="s">
        <v>2117</v>
      </c>
      <c r="B723" s="61" t="s">
        <v>2203</v>
      </c>
      <c r="C723" s="61" t="s">
        <v>1762</v>
      </c>
      <c r="D723" s="62" t="s">
        <v>1140</v>
      </c>
      <c r="E723" s="63">
        <v>0</v>
      </c>
      <c r="F723" s="64">
        <v>1</v>
      </c>
      <c r="G723" s="64">
        <v>2.5</v>
      </c>
      <c r="H723" s="64">
        <v>20.84</v>
      </c>
      <c r="I723" s="65">
        <f t="shared" si="129"/>
        <v>0</v>
      </c>
      <c r="J723" s="83"/>
      <c r="K723" s="65">
        <f t="shared" si="130"/>
        <v>0</v>
      </c>
      <c r="L723" s="83"/>
      <c r="M723" s="65">
        <f t="shared" si="131"/>
        <v>0</v>
      </c>
      <c r="N723" s="66"/>
      <c r="O723" s="67">
        <f>M723+(M723*'Valeurs de point'!$E$5)</f>
        <v>0</v>
      </c>
    </row>
    <row r="724" spans="1:15" outlineLevel="2">
      <c r="A724" s="2" t="s">
        <v>2117</v>
      </c>
      <c r="B724" s="61" t="s">
        <v>2203</v>
      </c>
      <c r="C724" s="61" t="s">
        <v>1764</v>
      </c>
      <c r="D724" s="62" t="s">
        <v>1064</v>
      </c>
      <c r="E724" s="63">
        <v>0</v>
      </c>
      <c r="F724" s="64">
        <v>1</v>
      </c>
      <c r="G724" s="64">
        <v>6.62</v>
      </c>
      <c r="H724" s="64">
        <v>22.07</v>
      </c>
      <c r="I724" s="65">
        <f t="shared" si="129"/>
        <v>0</v>
      </c>
      <c r="J724" s="83"/>
      <c r="K724" s="65">
        <f t="shared" si="130"/>
        <v>0</v>
      </c>
      <c r="L724" s="83"/>
      <c r="M724" s="65">
        <f t="shared" si="131"/>
        <v>0</v>
      </c>
      <c r="N724" s="66"/>
      <c r="O724" s="67">
        <f>M724+(M724*'Valeurs de point'!$E$5)</f>
        <v>0</v>
      </c>
    </row>
    <row r="725" spans="1:15" outlineLevel="2">
      <c r="A725" s="2" t="s">
        <v>2117</v>
      </c>
      <c r="B725" s="61" t="s">
        <v>2203</v>
      </c>
      <c r="C725" s="61" t="s">
        <v>654</v>
      </c>
      <c r="D725" s="62" t="s">
        <v>655</v>
      </c>
      <c r="E725" s="63">
        <v>0</v>
      </c>
      <c r="F725" s="64">
        <v>1</v>
      </c>
      <c r="G725" s="64">
        <v>12.5</v>
      </c>
      <c r="H725" s="64">
        <v>41.68</v>
      </c>
      <c r="I725" s="65">
        <f t="shared" si="129"/>
        <v>0</v>
      </c>
      <c r="J725" s="83"/>
      <c r="K725" s="65">
        <f t="shared" si="130"/>
        <v>0</v>
      </c>
      <c r="L725" s="83"/>
      <c r="M725" s="65">
        <f t="shared" si="131"/>
        <v>0</v>
      </c>
      <c r="N725" s="66"/>
      <c r="O725" s="67">
        <f>M725+(M725*'Valeurs de point'!$E$5)</f>
        <v>0</v>
      </c>
    </row>
    <row r="726" spans="1:15" outlineLevel="2">
      <c r="A726" s="2" t="s">
        <v>2117</v>
      </c>
      <c r="B726" s="61" t="s">
        <v>2203</v>
      </c>
      <c r="C726" s="61" t="s">
        <v>1141</v>
      </c>
      <c r="D726" s="62" t="s">
        <v>1142</v>
      </c>
      <c r="E726" s="63">
        <v>0</v>
      </c>
      <c r="F726" s="64">
        <v>1</v>
      </c>
      <c r="G726" s="64">
        <v>0</v>
      </c>
      <c r="H726" s="64">
        <v>11.26</v>
      </c>
      <c r="I726" s="65">
        <f t="shared" si="129"/>
        <v>0</v>
      </c>
      <c r="J726" s="83"/>
      <c r="K726" s="65">
        <f t="shared" si="130"/>
        <v>0</v>
      </c>
      <c r="L726" s="83"/>
      <c r="M726" s="65">
        <f t="shared" si="131"/>
        <v>0</v>
      </c>
      <c r="N726" s="66"/>
      <c r="O726" s="67">
        <f>M726+(M726*'Valeurs de point'!$E$5)</f>
        <v>0</v>
      </c>
    </row>
    <row r="727" spans="1:15" ht="11.25" outlineLevel="2" thickBot="1">
      <c r="A727" s="2" t="s">
        <v>2117</v>
      </c>
      <c r="B727" s="61" t="s">
        <v>2203</v>
      </c>
      <c r="C727" s="61" t="s">
        <v>1143</v>
      </c>
      <c r="D727" s="62" t="s">
        <v>1144</v>
      </c>
      <c r="E727" s="63">
        <v>0</v>
      </c>
      <c r="F727" s="64">
        <v>1</v>
      </c>
      <c r="G727" s="64">
        <v>0</v>
      </c>
      <c r="H727" s="64">
        <v>62.51</v>
      </c>
      <c r="I727" s="65">
        <f t="shared" si="129"/>
        <v>0</v>
      </c>
      <c r="J727" s="83"/>
      <c r="K727" s="65">
        <f t="shared" si="130"/>
        <v>0</v>
      </c>
      <c r="L727" s="83"/>
      <c r="M727" s="65">
        <f t="shared" si="131"/>
        <v>0</v>
      </c>
      <c r="N727" s="66"/>
      <c r="O727" s="67">
        <f>M727+(M727*'Valeurs de point'!$E$5)</f>
        <v>0</v>
      </c>
    </row>
    <row r="728" spans="1:15" ht="11.25" outlineLevel="1" thickBot="1">
      <c r="A728" s="11"/>
      <c r="B728" s="68" t="s">
        <v>2204</v>
      </c>
      <c r="C728" s="69"/>
      <c r="D728" s="70"/>
      <c r="E728" s="71"/>
      <c r="F728" s="72"/>
      <c r="G728" s="72"/>
      <c r="H728" s="72"/>
      <c r="I728" s="73">
        <f>SUBTOTAL(9,I720:I727)</f>
        <v>0</v>
      </c>
      <c r="J728" s="84"/>
      <c r="K728" s="73">
        <f>SUBTOTAL(9,K720:K727)</f>
        <v>0</v>
      </c>
      <c r="L728" s="84"/>
      <c r="M728" s="73">
        <f>SUBTOTAL(9,M720:M727)</f>
        <v>0</v>
      </c>
      <c r="N728" s="74"/>
      <c r="O728" s="75">
        <f>SUBTOTAL(9,O720:O727)</f>
        <v>0</v>
      </c>
    </row>
    <row r="729" spans="1:15" outlineLevel="2">
      <c r="A729" s="2" t="s">
        <v>2205</v>
      </c>
      <c r="B729" s="61" t="s">
        <v>2206</v>
      </c>
      <c r="C729" s="61" t="s">
        <v>1138</v>
      </c>
      <c r="D729" s="62" t="s">
        <v>1139</v>
      </c>
      <c r="E729" s="63">
        <v>0</v>
      </c>
      <c r="F729" s="64">
        <v>1</v>
      </c>
      <c r="G729" s="64">
        <v>39.71</v>
      </c>
      <c r="H729" s="64">
        <v>22.51</v>
      </c>
      <c r="I729" s="65">
        <f t="shared" ref="I729:I738" si="132">E729*F729*(G729+H729)</f>
        <v>0</v>
      </c>
      <c r="J729" s="83"/>
      <c r="K729" s="65">
        <f t="shared" ref="K729:K738" si="133">I729*$K$3</f>
        <v>0</v>
      </c>
      <c r="L729" s="83"/>
      <c r="M729" s="65">
        <f t="shared" ref="M729:M738" si="134">I729*$M$3</f>
        <v>0</v>
      </c>
      <c r="N729" s="66"/>
      <c r="O729" s="67">
        <f>M729+(M729*'Valeurs de point'!$E$5)</f>
        <v>0</v>
      </c>
    </row>
    <row r="730" spans="1:15" outlineLevel="2">
      <c r="A730" s="2" t="s">
        <v>2205</v>
      </c>
      <c r="B730" s="61" t="s">
        <v>2206</v>
      </c>
      <c r="C730" s="61" t="s">
        <v>1148</v>
      </c>
      <c r="D730" s="62" t="s">
        <v>1149</v>
      </c>
      <c r="E730" s="63">
        <v>0</v>
      </c>
      <c r="F730" s="64">
        <v>1</v>
      </c>
      <c r="G730" s="64">
        <v>19.86</v>
      </c>
      <c r="H730" s="64">
        <v>20.260000000000002</v>
      </c>
      <c r="I730" s="65">
        <f t="shared" si="132"/>
        <v>0</v>
      </c>
      <c r="J730" s="83"/>
      <c r="K730" s="65">
        <f t="shared" si="133"/>
        <v>0</v>
      </c>
      <c r="L730" s="83"/>
      <c r="M730" s="65">
        <f t="shared" si="134"/>
        <v>0</v>
      </c>
      <c r="N730" s="66"/>
      <c r="O730" s="67">
        <f>M730+(M730*'Valeurs de point'!$E$5)</f>
        <v>0</v>
      </c>
    </row>
    <row r="731" spans="1:15" outlineLevel="2">
      <c r="A731" s="2" t="s">
        <v>2205</v>
      </c>
      <c r="B731" s="61" t="s">
        <v>2206</v>
      </c>
      <c r="C731" s="61" t="s">
        <v>466</v>
      </c>
      <c r="D731" s="62" t="s">
        <v>467</v>
      </c>
      <c r="E731" s="63">
        <v>0</v>
      </c>
      <c r="F731" s="64">
        <v>1</v>
      </c>
      <c r="G731" s="64">
        <v>0</v>
      </c>
      <c r="H731" s="64">
        <v>23.9</v>
      </c>
      <c r="I731" s="65">
        <f t="shared" si="132"/>
        <v>0</v>
      </c>
      <c r="J731" s="83"/>
      <c r="K731" s="65">
        <f t="shared" si="133"/>
        <v>0</v>
      </c>
      <c r="L731" s="83"/>
      <c r="M731" s="65">
        <f t="shared" si="134"/>
        <v>0</v>
      </c>
      <c r="N731" s="66"/>
      <c r="O731" s="67">
        <f>M731+(M731*'Valeurs de point'!$E$5)</f>
        <v>0</v>
      </c>
    </row>
    <row r="732" spans="1:15" outlineLevel="2">
      <c r="A732" s="2" t="s">
        <v>2205</v>
      </c>
      <c r="B732" s="61" t="s">
        <v>2206</v>
      </c>
      <c r="C732" s="61" t="s">
        <v>1762</v>
      </c>
      <c r="D732" s="62" t="s">
        <v>1140</v>
      </c>
      <c r="E732" s="63">
        <v>0</v>
      </c>
      <c r="F732" s="64">
        <v>1</v>
      </c>
      <c r="G732" s="64">
        <v>2.5</v>
      </c>
      <c r="H732" s="64">
        <v>20.84</v>
      </c>
      <c r="I732" s="65">
        <f t="shared" si="132"/>
        <v>0</v>
      </c>
      <c r="J732" s="83"/>
      <c r="K732" s="65">
        <f t="shared" si="133"/>
        <v>0</v>
      </c>
      <c r="L732" s="83"/>
      <c r="M732" s="65">
        <f t="shared" si="134"/>
        <v>0</v>
      </c>
      <c r="N732" s="66"/>
      <c r="O732" s="67">
        <f>M732+(M732*'Valeurs de point'!$E$5)</f>
        <v>0</v>
      </c>
    </row>
    <row r="733" spans="1:15" outlineLevel="2">
      <c r="A733" s="2" t="s">
        <v>2205</v>
      </c>
      <c r="B733" s="61" t="s">
        <v>2206</v>
      </c>
      <c r="C733" s="61" t="s">
        <v>1764</v>
      </c>
      <c r="D733" s="62" t="s">
        <v>1064</v>
      </c>
      <c r="E733" s="63">
        <v>0</v>
      </c>
      <c r="F733" s="64">
        <v>1</v>
      </c>
      <c r="G733" s="64">
        <v>6.62</v>
      </c>
      <c r="H733" s="64">
        <v>22.07</v>
      </c>
      <c r="I733" s="65">
        <f t="shared" si="132"/>
        <v>0</v>
      </c>
      <c r="J733" s="83"/>
      <c r="K733" s="65">
        <f t="shared" si="133"/>
        <v>0</v>
      </c>
      <c r="L733" s="83"/>
      <c r="M733" s="65">
        <f t="shared" si="134"/>
        <v>0</v>
      </c>
      <c r="N733" s="66"/>
      <c r="O733" s="67">
        <f>M733+(M733*'Valeurs de point'!$E$5)</f>
        <v>0</v>
      </c>
    </row>
    <row r="734" spans="1:15" outlineLevel="2">
      <c r="A734" s="2" t="s">
        <v>2205</v>
      </c>
      <c r="B734" s="61" t="s">
        <v>2206</v>
      </c>
      <c r="C734" s="61" t="s">
        <v>1686</v>
      </c>
      <c r="D734" s="62" t="s">
        <v>1687</v>
      </c>
      <c r="E734" s="63">
        <v>0</v>
      </c>
      <c r="F734" s="64">
        <v>1</v>
      </c>
      <c r="G734" s="64">
        <v>37.5</v>
      </c>
      <c r="H734" s="64">
        <v>62.51</v>
      </c>
      <c r="I734" s="65">
        <f t="shared" si="132"/>
        <v>0</v>
      </c>
      <c r="J734" s="83"/>
      <c r="K734" s="65">
        <f t="shared" si="133"/>
        <v>0</v>
      </c>
      <c r="L734" s="83"/>
      <c r="M734" s="65">
        <f t="shared" si="134"/>
        <v>0</v>
      </c>
      <c r="N734" s="66"/>
      <c r="O734" s="67">
        <f>M734+(M734*'Valeurs de point'!$E$5)</f>
        <v>0</v>
      </c>
    </row>
    <row r="735" spans="1:15" outlineLevel="2">
      <c r="A735" s="2" t="s">
        <v>2205</v>
      </c>
      <c r="B735" s="61" t="s">
        <v>2206</v>
      </c>
      <c r="C735" s="61" t="s">
        <v>844</v>
      </c>
      <c r="D735" s="62" t="s">
        <v>845</v>
      </c>
      <c r="E735" s="63">
        <v>0</v>
      </c>
      <c r="F735" s="64">
        <v>1</v>
      </c>
      <c r="G735" s="64">
        <v>17.5</v>
      </c>
      <c r="H735" s="64">
        <v>104.19</v>
      </c>
      <c r="I735" s="65">
        <f t="shared" si="132"/>
        <v>0</v>
      </c>
      <c r="J735" s="83"/>
      <c r="K735" s="65">
        <f t="shared" si="133"/>
        <v>0</v>
      </c>
      <c r="L735" s="83"/>
      <c r="M735" s="65">
        <f t="shared" si="134"/>
        <v>0</v>
      </c>
      <c r="N735" s="66"/>
      <c r="O735" s="67">
        <f>M735+(M735*'Valeurs de point'!$E$5)</f>
        <v>0</v>
      </c>
    </row>
    <row r="736" spans="1:15" outlineLevel="2">
      <c r="A736" s="2" t="s">
        <v>2205</v>
      </c>
      <c r="B736" s="61" t="s">
        <v>2206</v>
      </c>
      <c r="C736" s="61" t="s">
        <v>1457</v>
      </c>
      <c r="D736" s="62" t="s">
        <v>1458</v>
      </c>
      <c r="E736" s="63">
        <v>0</v>
      </c>
      <c r="F736" s="64">
        <v>0</v>
      </c>
      <c r="G736" s="64">
        <v>6.5</v>
      </c>
      <c r="H736" s="64">
        <v>54.18</v>
      </c>
      <c r="I736" s="65">
        <f t="shared" si="132"/>
        <v>0</v>
      </c>
      <c r="J736" s="83"/>
      <c r="K736" s="65">
        <f t="shared" si="133"/>
        <v>0</v>
      </c>
      <c r="L736" s="83"/>
      <c r="M736" s="65">
        <f t="shared" si="134"/>
        <v>0</v>
      </c>
      <c r="N736" s="66"/>
      <c r="O736" s="67">
        <f>M736+(M736*'Valeurs de point'!$E$5)</f>
        <v>0</v>
      </c>
    </row>
    <row r="737" spans="1:15" outlineLevel="2">
      <c r="A737" s="2" t="s">
        <v>2205</v>
      </c>
      <c r="B737" s="61" t="s">
        <v>2206</v>
      </c>
      <c r="C737" s="61" t="s">
        <v>1141</v>
      </c>
      <c r="D737" s="62" t="s">
        <v>1142</v>
      </c>
      <c r="E737" s="63">
        <v>0</v>
      </c>
      <c r="F737" s="64">
        <v>1</v>
      </c>
      <c r="G737" s="64">
        <v>0</v>
      </c>
      <c r="H737" s="64">
        <v>11.26</v>
      </c>
      <c r="I737" s="65">
        <f t="shared" si="132"/>
        <v>0</v>
      </c>
      <c r="J737" s="83"/>
      <c r="K737" s="65">
        <f t="shared" si="133"/>
        <v>0</v>
      </c>
      <c r="L737" s="83"/>
      <c r="M737" s="65">
        <f t="shared" si="134"/>
        <v>0</v>
      </c>
      <c r="N737" s="66"/>
      <c r="O737" s="67">
        <f>M737+(M737*'Valeurs de point'!$E$5)</f>
        <v>0</v>
      </c>
    </row>
    <row r="738" spans="1:15" ht="11.25" outlineLevel="2" thickBot="1">
      <c r="A738" s="2" t="s">
        <v>2205</v>
      </c>
      <c r="B738" s="61" t="s">
        <v>2206</v>
      </c>
      <c r="C738" s="61" t="s">
        <v>1143</v>
      </c>
      <c r="D738" s="62" t="s">
        <v>1144</v>
      </c>
      <c r="E738" s="63">
        <v>0</v>
      </c>
      <c r="F738" s="64">
        <v>1</v>
      </c>
      <c r="G738" s="64">
        <v>0</v>
      </c>
      <c r="H738" s="64">
        <v>62.51</v>
      </c>
      <c r="I738" s="65">
        <f t="shared" si="132"/>
        <v>0</v>
      </c>
      <c r="J738" s="83"/>
      <c r="K738" s="65">
        <f t="shared" si="133"/>
        <v>0</v>
      </c>
      <c r="L738" s="83"/>
      <c r="M738" s="65">
        <f t="shared" si="134"/>
        <v>0</v>
      </c>
      <c r="N738" s="66"/>
      <c r="O738" s="67">
        <f>M738+(M738*'Valeurs de point'!$E$5)</f>
        <v>0</v>
      </c>
    </row>
    <row r="739" spans="1:15" ht="11.25" outlineLevel="1" thickBot="1">
      <c r="A739" s="11"/>
      <c r="B739" s="68" t="s">
        <v>2098</v>
      </c>
      <c r="C739" s="69"/>
      <c r="D739" s="70"/>
      <c r="E739" s="71"/>
      <c r="F739" s="72"/>
      <c r="G739" s="72"/>
      <c r="H739" s="72"/>
      <c r="I739" s="73">
        <f>SUBTOTAL(9,I729:I738)</f>
        <v>0</v>
      </c>
      <c r="J739" s="84"/>
      <c r="K739" s="73">
        <f>SUBTOTAL(9,K729:K738)</f>
        <v>0</v>
      </c>
      <c r="L739" s="84"/>
      <c r="M739" s="73">
        <f>SUBTOTAL(9,M729:M738)</f>
        <v>0</v>
      </c>
      <c r="N739" s="74"/>
      <c r="O739" s="75">
        <f>SUBTOTAL(9,O729:O738)</f>
        <v>0</v>
      </c>
    </row>
    <row r="740" spans="1:15" outlineLevel="2">
      <c r="A740" s="2" t="s">
        <v>2099</v>
      </c>
      <c r="B740" s="61" t="s">
        <v>2100</v>
      </c>
      <c r="C740" s="61" t="s">
        <v>1138</v>
      </c>
      <c r="D740" s="62" t="s">
        <v>1139</v>
      </c>
      <c r="E740" s="63">
        <v>0</v>
      </c>
      <c r="F740" s="64">
        <v>1</v>
      </c>
      <c r="G740" s="64">
        <v>39.71</v>
      </c>
      <c r="H740" s="64">
        <v>22.51</v>
      </c>
      <c r="I740" s="65">
        <f t="shared" ref="I740:I748" si="135">E740*F740*(G740+H740)</f>
        <v>0</v>
      </c>
      <c r="J740" s="83"/>
      <c r="K740" s="65">
        <f t="shared" ref="K740:K748" si="136">I740*$K$3</f>
        <v>0</v>
      </c>
      <c r="L740" s="83"/>
      <c r="M740" s="65">
        <f t="shared" ref="M740:M748" si="137">I740*$M$3</f>
        <v>0</v>
      </c>
      <c r="N740" s="66"/>
      <c r="O740" s="67">
        <f>M740+(M740*'Valeurs de point'!$E$5)</f>
        <v>0</v>
      </c>
    </row>
    <row r="741" spans="1:15" outlineLevel="2">
      <c r="A741" s="2" t="s">
        <v>2099</v>
      </c>
      <c r="B741" s="61" t="s">
        <v>2100</v>
      </c>
      <c r="C741" s="61" t="s">
        <v>1148</v>
      </c>
      <c r="D741" s="62" t="s">
        <v>1149</v>
      </c>
      <c r="E741" s="63">
        <v>0</v>
      </c>
      <c r="F741" s="64">
        <v>1</v>
      </c>
      <c r="G741" s="64">
        <v>19.86</v>
      </c>
      <c r="H741" s="64">
        <v>20.260000000000002</v>
      </c>
      <c r="I741" s="65">
        <f t="shared" si="135"/>
        <v>0</v>
      </c>
      <c r="J741" s="83"/>
      <c r="K741" s="65">
        <f t="shared" si="136"/>
        <v>0</v>
      </c>
      <c r="L741" s="83"/>
      <c r="M741" s="65">
        <f t="shared" si="137"/>
        <v>0</v>
      </c>
      <c r="N741" s="66"/>
      <c r="O741" s="67">
        <f>M741+(M741*'Valeurs de point'!$E$5)</f>
        <v>0</v>
      </c>
    </row>
    <row r="742" spans="1:15" outlineLevel="2">
      <c r="A742" s="2" t="s">
        <v>2099</v>
      </c>
      <c r="B742" s="61" t="s">
        <v>2100</v>
      </c>
      <c r="C742" s="61" t="s">
        <v>1762</v>
      </c>
      <c r="D742" s="62" t="s">
        <v>1140</v>
      </c>
      <c r="E742" s="63">
        <v>0</v>
      </c>
      <c r="F742" s="64">
        <v>1</v>
      </c>
      <c r="G742" s="64">
        <v>2.5</v>
      </c>
      <c r="H742" s="64">
        <v>20.84</v>
      </c>
      <c r="I742" s="65">
        <f t="shared" si="135"/>
        <v>0</v>
      </c>
      <c r="J742" s="83"/>
      <c r="K742" s="65">
        <f t="shared" si="136"/>
        <v>0</v>
      </c>
      <c r="L742" s="83"/>
      <c r="M742" s="65">
        <f t="shared" si="137"/>
        <v>0</v>
      </c>
      <c r="N742" s="66"/>
      <c r="O742" s="67">
        <f>M742+(M742*'Valeurs de point'!$E$5)</f>
        <v>0</v>
      </c>
    </row>
    <row r="743" spans="1:15" outlineLevel="2">
      <c r="A743" s="2" t="s">
        <v>2099</v>
      </c>
      <c r="B743" s="61" t="s">
        <v>2100</v>
      </c>
      <c r="C743" s="61" t="s">
        <v>1764</v>
      </c>
      <c r="D743" s="62" t="s">
        <v>1064</v>
      </c>
      <c r="E743" s="63">
        <v>0</v>
      </c>
      <c r="F743" s="64">
        <v>1</v>
      </c>
      <c r="G743" s="64">
        <v>6.62</v>
      </c>
      <c r="H743" s="64">
        <v>22.07</v>
      </c>
      <c r="I743" s="65">
        <f t="shared" si="135"/>
        <v>0</v>
      </c>
      <c r="J743" s="83"/>
      <c r="K743" s="65">
        <f t="shared" si="136"/>
        <v>0</v>
      </c>
      <c r="L743" s="83"/>
      <c r="M743" s="65">
        <f t="shared" si="137"/>
        <v>0</v>
      </c>
      <c r="N743" s="66"/>
      <c r="O743" s="67">
        <f>M743+(M743*'Valeurs de point'!$E$5)</f>
        <v>0</v>
      </c>
    </row>
    <row r="744" spans="1:15" outlineLevel="2">
      <c r="A744" s="2" t="s">
        <v>2099</v>
      </c>
      <c r="B744" s="61" t="s">
        <v>2100</v>
      </c>
      <c r="C744" s="61" t="s">
        <v>1686</v>
      </c>
      <c r="D744" s="62" t="s">
        <v>1687</v>
      </c>
      <c r="E744" s="63">
        <v>0</v>
      </c>
      <c r="F744" s="64">
        <v>1</v>
      </c>
      <c r="G744" s="64">
        <v>37.5</v>
      </c>
      <c r="H744" s="64">
        <v>62.51</v>
      </c>
      <c r="I744" s="65">
        <f t="shared" si="135"/>
        <v>0</v>
      </c>
      <c r="J744" s="83"/>
      <c r="K744" s="65">
        <f t="shared" si="136"/>
        <v>0</v>
      </c>
      <c r="L744" s="83"/>
      <c r="M744" s="65">
        <f t="shared" si="137"/>
        <v>0</v>
      </c>
      <c r="N744" s="66"/>
      <c r="O744" s="67">
        <f>M744+(M744*'Valeurs de point'!$E$5)</f>
        <v>0</v>
      </c>
    </row>
    <row r="745" spans="1:15" outlineLevel="2">
      <c r="A745" s="2" t="s">
        <v>2099</v>
      </c>
      <c r="B745" s="61" t="s">
        <v>2100</v>
      </c>
      <c r="C745" s="61" t="s">
        <v>844</v>
      </c>
      <c r="D745" s="62" t="s">
        <v>845</v>
      </c>
      <c r="E745" s="63">
        <v>0</v>
      </c>
      <c r="F745" s="64">
        <v>1</v>
      </c>
      <c r="G745" s="64">
        <v>17.5</v>
      </c>
      <c r="H745" s="64">
        <v>104.19</v>
      </c>
      <c r="I745" s="65">
        <f t="shared" si="135"/>
        <v>0</v>
      </c>
      <c r="J745" s="83"/>
      <c r="K745" s="65">
        <f t="shared" si="136"/>
        <v>0</v>
      </c>
      <c r="L745" s="83"/>
      <c r="M745" s="65">
        <f t="shared" si="137"/>
        <v>0</v>
      </c>
      <c r="N745" s="66"/>
      <c r="O745" s="67">
        <f>M745+(M745*'Valeurs de point'!$E$5)</f>
        <v>0</v>
      </c>
    </row>
    <row r="746" spans="1:15" outlineLevel="2">
      <c r="A746" s="2" t="s">
        <v>2099</v>
      </c>
      <c r="B746" s="61" t="s">
        <v>2100</v>
      </c>
      <c r="C746" s="61" t="s">
        <v>1457</v>
      </c>
      <c r="D746" s="62" t="s">
        <v>1458</v>
      </c>
      <c r="E746" s="63">
        <v>0</v>
      </c>
      <c r="F746" s="64">
        <v>0</v>
      </c>
      <c r="G746" s="64">
        <v>6.5</v>
      </c>
      <c r="H746" s="64">
        <v>54.18</v>
      </c>
      <c r="I746" s="65">
        <f t="shared" si="135"/>
        <v>0</v>
      </c>
      <c r="J746" s="83"/>
      <c r="K746" s="65">
        <f t="shared" si="136"/>
        <v>0</v>
      </c>
      <c r="L746" s="83"/>
      <c r="M746" s="65">
        <f t="shared" si="137"/>
        <v>0</v>
      </c>
      <c r="N746" s="66"/>
      <c r="O746" s="67">
        <f>M746+(M746*'Valeurs de point'!$E$5)</f>
        <v>0</v>
      </c>
    </row>
    <row r="747" spans="1:15" outlineLevel="2">
      <c r="A747" s="2" t="s">
        <v>2099</v>
      </c>
      <c r="B747" s="61" t="s">
        <v>2100</v>
      </c>
      <c r="C747" s="61" t="s">
        <v>1141</v>
      </c>
      <c r="D747" s="62" t="s">
        <v>1142</v>
      </c>
      <c r="E747" s="63">
        <v>0</v>
      </c>
      <c r="F747" s="64">
        <v>1</v>
      </c>
      <c r="G747" s="64">
        <v>0</v>
      </c>
      <c r="H747" s="64">
        <v>11.26</v>
      </c>
      <c r="I747" s="65">
        <f t="shared" si="135"/>
        <v>0</v>
      </c>
      <c r="J747" s="83"/>
      <c r="K747" s="65">
        <f t="shared" si="136"/>
        <v>0</v>
      </c>
      <c r="L747" s="83"/>
      <c r="M747" s="65">
        <f t="shared" si="137"/>
        <v>0</v>
      </c>
      <c r="N747" s="66"/>
      <c r="O747" s="67">
        <f>M747+(M747*'Valeurs de point'!$E$5)</f>
        <v>0</v>
      </c>
    </row>
    <row r="748" spans="1:15" ht="11.25" outlineLevel="2" thickBot="1">
      <c r="A748" s="2" t="s">
        <v>2099</v>
      </c>
      <c r="B748" s="61" t="s">
        <v>2100</v>
      </c>
      <c r="C748" s="61" t="s">
        <v>1143</v>
      </c>
      <c r="D748" s="62" t="s">
        <v>1144</v>
      </c>
      <c r="E748" s="63">
        <v>0</v>
      </c>
      <c r="F748" s="64">
        <v>1</v>
      </c>
      <c r="G748" s="64">
        <v>0</v>
      </c>
      <c r="H748" s="64">
        <v>62.51</v>
      </c>
      <c r="I748" s="65">
        <f t="shared" si="135"/>
        <v>0</v>
      </c>
      <c r="J748" s="83"/>
      <c r="K748" s="65">
        <f t="shared" si="136"/>
        <v>0</v>
      </c>
      <c r="L748" s="83"/>
      <c r="M748" s="65">
        <f t="shared" si="137"/>
        <v>0</v>
      </c>
      <c r="N748" s="66"/>
      <c r="O748" s="67">
        <f>M748+(M748*'Valeurs de point'!$E$5)</f>
        <v>0</v>
      </c>
    </row>
    <row r="749" spans="1:15" ht="11.25" outlineLevel="1" thickBot="1">
      <c r="A749" s="11"/>
      <c r="B749" s="68" t="s">
        <v>2101</v>
      </c>
      <c r="C749" s="69"/>
      <c r="D749" s="70"/>
      <c r="E749" s="71"/>
      <c r="F749" s="72"/>
      <c r="G749" s="72"/>
      <c r="H749" s="72"/>
      <c r="I749" s="73">
        <f>SUBTOTAL(9,I740:I748)</f>
        <v>0</v>
      </c>
      <c r="J749" s="84"/>
      <c r="K749" s="73">
        <f>SUBTOTAL(9,K740:K748)</f>
        <v>0</v>
      </c>
      <c r="L749" s="84"/>
      <c r="M749" s="73">
        <f>SUBTOTAL(9,M740:M748)</f>
        <v>0</v>
      </c>
      <c r="N749" s="74"/>
      <c r="O749" s="75">
        <f>SUBTOTAL(9,O740:O748)</f>
        <v>0</v>
      </c>
    </row>
    <row r="750" spans="1:15" outlineLevel="2">
      <c r="A750" s="2" t="s">
        <v>2102</v>
      </c>
      <c r="B750" s="61" t="s">
        <v>2103</v>
      </c>
      <c r="C750" s="61" t="s">
        <v>1138</v>
      </c>
      <c r="D750" s="62" t="s">
        <v>1139</v>
      </c>
      <c r="E750" s="63">
        <v>0</v>
      </c>
      <c r="F750" s="64">
        <v>1</v>
      </c>
      <c r="G750" s="64">
        <v>39.71</v>
      </c>
      <c r="H750" s="64">
        <v>22.51</v>
      </c>
      <c r="I750" s="65">
        <f t="shared" ref="I750:I757" si="138">E750*F750*(G750+H750)</f>
        <v>0</v>
      </c>
      <c r="J750" s="83"/>
      <c r="K750" s="65">
        <f t="shared" ref="K750:K757" si="139">I750*$K$3</f>
        <v>0</v>
      </c>
      <c r="L750" s="83"/>
      <c r="M750" s="65">
        <f t="shared" ref="M750:M757" si="140">I750*$M$3</f>
        <v>0</v>
      </c>
      <c r="N750" s="66"/>
      <c r="O750" s="67">
        <f>M750+(M750*'Valeurs de point'!$E$5)</f>
        <v>0</v>
      </c>
    </row>
    <row r="751" spans="1:15" outlineLevel="2">
      <c r="A751" s="2" t="s">
        <v>2102</v>
      </c>
      <c r="B751" s="61" t="s">
        <v>2103</v>
      </c>
      <c r="C751" s="61" t="s">
        <v>1148</v>
      </c>
      <c r="D751" s="62" t="s">
        <v>1149</v>
      </c>
      <c r="E751" s="63">
        <v>0</v>
      </c>
      <c r="F751" s="64">
        <v>1</v>
      </c>
      <c r="G751" s="64">
        <v>19.86</v>
      </c>
      <c r="H751" s="64">
        <v>20.260000000000002</v>
      </c>
      <c r="I751" s="65">
        <f t="shared" si="138"/>
        <v>0</v>
      </c>
      <c r="J751" s="83"/>
      <c r="K751" s="65">
        <f t="shared" si="139"/>
        <v>0</v>
      </c>
      <c r="L751" s="83"/>
      <c r="M751" s="65">
        <f t="shared" si="140"/>
        <v>0</v>
      </c>
      <c r="N751" s="66"/>
      <c r="O751" s="67">
        <f>M751+(M751*'Valeurs de point'!$E$5)</f>
        <v>0</v>
      </c>
    </row>
    <row r="752" spans="1:15" outlineLevel="2">
      <c r="A752" s="2" t="s">
        <v>2102</v>
      </c>
      <c r="B752" s="61" t="s">
        <v>2103</v>
      </c>
      <c r="C752" s="61" t="s">
        <v>466</v>
      </c>
      <c r="D752" s="62" t="s">
        <v>467</v>
      </c>
      <c r="E752" s="63">
        <v>0</v>
      </c>
      <c r="F752" s="64">
        <v>1</v>
      </c>
      <c r="G752" s="64">
        <v>0</v>
      </c>
      <c r="H752" s="64">
        <v>23.9</v>
      </c>
      <c r="I752" s="65">
        <f t="shared" si="138"/>
        <v>0</v>
      </c>
      <c r="J752" s="83"/>
      <c r="K752" s="65">
        <f t="shared" si="139"/>
        <v>0</v>
      </c>
      <c r="L752" s="83"/>
      <c r="M752" s="65">
        <f t="shared" si="140"/>
        <v>0</v>
      </c>
      <c r="N752" s="66"/>
      <c r="O752" s="67">
        <f>M752+(M752*'Valeurs de point'!$E$5)</f>
        <v>0</v>
      </c>
    </row>
    <row r="753" spans="1:15" outlineLevel="2">
      <c r="A753" s="2" t="s">
        <v>2102</v>
      </c>
      <c r="B753" s="61" t="s">
        <v>2103</v>
      </c>
      <c r="C753" s="61" t="s">
        <v>1762</v>
      </c>
      <c r="D753" s="62" t="s">
        <v>1140</v>
      </c>
      <c r="E753" s="63">
        <v>0</v>
      </c>
      <c r="F753" s="64">
        <v>1</v>
      </c>
      <c r="G753" s="64">
        <v>2.5</v>
      </c>
      <c r="H753" s="64">
        <v>20.84</v>
      </c>
      <c r="I753" s="65">
        <f t="shared" si="138"/>
        <v>0</v>
      </c>
      <c r="J753" s="83"/>
      <c r="K753" s="65">
        <f t="shared" si="139"/>
        <v>0</v>
      </c>
      <c r="L753" s="83"/>
      <c r="M753" s="65">
        <f t="shared" si="140"/>
        <v>0</v>
      </c>
      <c r="N753" s="66"/>
      <c r="O753" s="67">
        <f>M753+(M753*'Valeurs de point'!$E$5)</f>
        <v>0</v>
      </c>
    </row>
    <row r="754" spans="1:15" outlineLevel="2">
      <c r="A754" s="2" t="s">
        <v>2102</v>
      </c>
      <c r="B754" s="61" t="s">
        <v>2103</v>
      </c>
      <c r="C754" s="61" t="s">
        <v>1764</v>
      </c>
      <c r="D754" s="62" t="s">
        <v>1064</v>
      </c>
      <c r="E754" s="63">
        <v>0</v>
      </c>
      <c r="F754" s="64">
        <v>1</v>
      </c>
      <c r="G754" s="64">
        <v>6.62</v>
      </c>
      <c r="H754" s="64">
        <v>22.07</v>
      </c>
      <c r="I754" s="65">
        <f t="shared" si="138"/>
        <v>0</v>
      </c>
      <c r="J754" s="83"/>
      <c r="K754" s="65">
        <f t="shared" si="139"/>
        <v>0</v>
      </c>
      <c r="L754" s="83"/>
      <c r="M754" s="65">
        <f t="shared" si="140"/>
        <v>0</v>
      </c>
      <c r="N754" s="66"/>
      <c r="O754" s="67">
        <f>M754+(M754*'Valeurs de point'!$E$5)</f>
        <v>0</v>
      </c>
    </row>
    <row r="755" spans="1:15" outlineLevel="2">
      <c r="A755" s="2" t="s">
        <v>2102</v>
      </c>
      <c r="B755" s="61" t="s">
        <v>2103</v>
      </c>
      <c r="C755" s="61" t="s">
        <v>1686</v>
      </c>
      <c r="D755" s="62" t="s">
        <v>1687</v>
      </c>
      <c r="E755" s="63">
        <v>0</v>
      </c>
      <c r="F755" s="64">
        <v>2</v>
      </c>
      <c r="G755" s="64">
        <v>37.5</v>
      </c>
      <c r="H755" s="64">
        <v>62.51</v>
      </c>
      <c r="I755" s="65">
        <f t="shared" si="138"/>
        <v>0</v>
      </c>
      <c r="J755" s="83"/>
      <c r="K755" s="65">
        <f t="shared" si="139"/>
        <v>0</v>
      </c>
      <c r="L755" s="83"/>
      <c r="M755" s="65">
        <f t="shared" si="140"/>
        <v>0</v>
      </c>
      <c r="N755" s="66"/>
      <c r="O755" s="67">
        <f>M755+(M755*'Valeurs de point'!$E$5)</f>
        <v>0</v>
      </c>
    </row>
    <row r="756" spans="1:15" outlineLevel="2">
      <c r="A756" s="2" t="s">
        <v>2102</v>
      </c>
      <c r="B756" s="61" t="s">
        <v>2103</v>
      </c>
      <c r="C756" s="61" t="s">
        <v>1141</v>
      </c>
      <c r="D756" s="62" t="s">
        <v>1142</v>
      </c>
      <c r="E756" s="63">
        <v>0</v>
      </c>
      <c r="F756" s="64">
        <v>1</v>
      </c>
      <c r="G756" s="64">
        <v>0</v>
      </c>
      <c r="H756" s="64">
        <v>11.26</v>
      </c>
      <c r="I756" s="65">
        <f t="shared" si="138"/>
        <v>0</v>
      </c>
      <c r="J756" s="83"/>
      <c r="K756" s="65">
        <f t="shared" si="139"/>
        <v>0</v>
      </c>
      <c r="L756" s="83"/>
      <c r="M756" s="65">
        <f t="shared" si="140"/>
        <v>0</v>
      </c>
      <c r="N756" s="66"/>
      <c r="O756" s="67">
        <f>M756+(M756*'Valeurs de point'!$E$5)</f>
        <v>0</v>
      </c>
    </row>
    <row r="757" spans="1:15" ht="11.25" outlineLevel="2" thickBot="1">
      <c r="A757" s="2" t="s">
        <v>2102</v>
      </c>
      <c r="B757" s="61" t="s">
        <v>2103</v>
      </c>
      <c r="C757" s="61" t="s">
        <v>1143</v>
      </c>
      <c r="D757" s="62" t="s">
        <v>1144</v>
      </c>
      <c r="E757" s="63">
        <v>0</v>
      </c>
      <c r="F757" s="64">
        <v>1</v>
      </c>
      <c r="G757" s="64">
        <v>0</v>
      </c>
      <c r="H757" s="64">
        <v>62.51</v>
      </c>
      <c r="I757" s="65">
        <f t="shared" si="138"/>
        <v>0</v>
      </c>
      <c r="J757" s="83"/>
      <c r="K757" s="65">
        <f t="shared" si="139"/>
        <v>0</v>
      </c>
      <c r="L757" s="83"/>
      <c r="M757" s="65">
        <f t="shared" si="140"/>
        <v>0</v>
      </c>
      <c r="N757" s="66"/>
      <c r="O757" s="67">
        <f>M757+(M757*'Valeurs de point'!$E$5)</f>
        <v>0</v>
      </c>
    </row>
    <row r="758" spans="1:15" ht="11.25" outlineLevel="1" thickBot="1">
      <c r="A758" s="11"/>
      <c r="B758" s="68" t="s">
        <v>2104</v>
      </c>
      <c r="C758" s="69"/>
      <c r="D758" s="70"/>
      <c r="E758" s="71"/>
      <c r="F758" s="72"/>
      <c r="G758" s="72"/>
      <c r="H758" s="72"/>
      <c r="I758" s="73">
        <f>SUBTOTAL(9,I750:I757)</f>
        <v>0</v>
      </c>
      <c r="J758" s="84"/>
      <c r="K758" s="73">
        <f>SUBTOTAL(9,K750:K757)</f>
        <v>0</v>
      </c>
      <c r="L758" s="84"/>
      <c r="M758" s="73">
        <f>SUBTOTAL(9,M750:M757)</f>
        <v>0</v>
      </c>
      <c r="N758" s="74"/>
      <c r="O758" s="75">
        <f>SUBTOTAL(9,O750:O757)</f>
        <v>0</v>
      </c>
    </row>
    <row r="759" spans="1:15" outlineLevel="2">
      <c r="A759" s="2" t="s">
        <v>2105</v>
      </c>
      <c r="B759" s="61" t="s">
        <v>2106</v>
      </c>
      <c r="C759" s="61" t="s">
        <v>1138</v>
      </c>
      <c r="D759" s="62" t="s">
        <v>1139</v>
      </c>
      <c r="E759" s="63">
        <v>0</v>
      </c>
      <c r="F759" s="64">
        <v>1</v>
      </c>
      <c r="G759" s="64">
        <v>39.71</v>
      </c>
      <c r="H759" s="64">
        <v>22.51</v>
      </c>
      <c r="I759" s="65">
        <f t="shared" ref="I759:I766" si="141">E759*F759*(G759+H759)</f>
        <v>0</v>
      </c>
      <c r="J759" s="83"/>
      <c r="K759" s="65">
        <f t="shared" ref="K759:K766" si="142">I759*$K$3</f>
        <v>0</v>
      </c>
      <c r="L759" s="83"/>
      <c r="M759" s="65">
        <f t="shared" ref="M759:M766" si="143">I759*$M$3</f>
        <v>0</v>
      </c>
      <c r="N759" s="66"/>
      <c r="O759" s="67">
        <f>M759+(M759*'Valeurs de point'!$E$5)</f>
        <v>0</v>
      </c>
    </row>
    <row r="760" spans="1:15" outlineLevel="2">
      <c r="A760" s="2" t="s">
        <v>2105</v>
      </c>
      <c r="B760" s="61" t="s">
        <v>2106</v>
      </c>
      <c r="C760" s="61" t="s">
        <v>1148</v>
      </c>
      <c r="D760" s="62" t="s">
        <v>1149</v>
      </c>
      <c r="E760" s="63">
        <v>0</v>
      </c>
      <c r="F760" s="64">
        <v>1</v>
      </c>
      <c r="G760" s="64">
        <v>19.86</v>
      </c>
      <c r="H760" s="64">
        <v>20.260000000000002</v>
      </c>
      <c r="I760" s="65">
        <f t="shared" si="141"/>
        <v>0</v>
      </c>
      <c r="J760" s="83"/>
      <c r="K760" s="65">
        <f t="shared" si="142"/>
        <v>0</v>
      </c>
      <c r="L760" s="83"/>
      <c r="M760" s="65">
        <f t="shared" si="143"/>
        <v>0</v>
      </c>
      <c r="N760" s="66"/>
      <c r="O760" s="67">
        <f>M760+(M760*'Valeurs de point'!$E$5)</f>
        <v>0</v>
      </c>
    </row>
    <row r="761" spans="1:15" outlineLevel="2">
      <c r="A761" s="2" t="s">
        <v>2105</v>
      </c>
      <c r="B761" s="61" t="s">
        <v>2106</v>
      </c>
      <c r="C761" s="61" t="s">
        <v>1062</v>
      </c>
      <c r="D761" s="62" t="s">
        <v>1063</v>
      </c>
      <c r="E761" s="63">
        <v>0</v>
      </c>
      <c r="F761" s="64">
        <v>1</v>
      </c>
      <c r="G761" s="64">
        <v>0</v>
      </c>
      <c r="H761" s="64">
        <v>52.15</v>
      </c>
      <c r="I761" s="65">
        <f t="shared" si="141"/>
        <v>0</v>
      </c>
      <c r="J761" s="83"/>
      <c r="K761" s="65">
        <f t="shared" si="142"/>
        <v>0</v>
      </c>
      <c r="L761" s="83"/>
      <c r="M761" s="65">
        <f t="shared" si="143"/>
        <v>0</v>
      </c>
      <c r="N761" s="66"/>
      <c r="O761" s="67">
        <f>M761+(M761*'Valeurs de point'!$E$5)</f>
        <v>0</v>
      </c>
    </row>
    <row r="762" spans="1:15" outlineLevel="2">
      <c r="A762" s="2" t="s">
        <v>2105</v>
      </c>
      <c r="B762" s="61" t="s">
        <v>2106</v>
      </c>
      <c r="C762" s="61" t="s">
        <v>1762</v>
      </c>
      <c r="D762" s="62" t="s">
        <v>1140</v>
      </c>
      <c r="E762" s="63">
        <v>0</v>
      </c>
      <c r="F762" s="64">
        <v>1</v>
      </c>
      <c r="G762" s="64">
        <v>2.5</v>
      </c>
      <c r="H762" s="64">
        <v>20.84</v>
      </c>
      <c r="I762" s="65">
        <f t="shared" si="141"/>
        <v>0</v>
      </c>
      <c r="J762" s="83"/>
      <c r="K762" s="65">
        <f t="shared" si="142"/>
        <v>0</v>
      </c>
      <c r="L762" s="83"/>
      <c r="M762" s="65">
        <f t="shared" si="143"/>
        <v>0</v>
      </c>
      <c r="N762" s="66"/>
      <c r="O762" s="67">
        <f>M762+(M762*'Valeurs de point'!$E$5)</f>
        <v>0</v>
      </c>
    </row>
    <row r="763" spans="1:15" outlineLevel="2">
      <c r="A763" s="2" t="s">
        <v>2105</v>
      </c>
      <c r="B763" s="61" t="s">
        <v>2106</v>
      </c>
      <c r="C763" s="61" t="s">
        <v>1764</v>
      </c>
      <c r="D763" s="62" t="s">
        <v>1064</v>
      </c>
      <c r="E763" s="63">
        <v>0</v>
      </c>
      <c r="F763" s="64">
        <v>1</v>
      </c>
      <c r="G763" s="64">
        <v>6.62</v>
      </c>
      <c r="H763" s="64">
        <v>22.07</v>
      </c>
      <c r="I763" s="65">
        <f t="shared" si="141"/>
        <v>0</v>
      </c>
      <c r="J763" s="83"/>
      <c r="K763" s="65">
        <f t="shared" si="142"/>
        <v>0</v>
      </c>
      <c r="L763" s="83"/>
      <c r="M763" s="65">
        <f t="shared" si="143"/>
        <v>0</v>
      </c>
      <c r="N763" s="66"/>
      <c r="O763" s="67">
        <f>M763+(M763*'Valeurs de point'!$E$5)</f>
        <v>0</v>
      </c>
    </row>
    <row r="764" spans="1:15" outlineLevel="2">
      <c r="A764" s="2" t="s">
        <v>2105</v>
      </c>
      <c r="B764" s="61" t="s">
        <v>2106</v>
      </c>
      <c r="C764" s="61" t="s">
        <v>1686</v>
      </c>
      <c r="D764" s="62" t="s">
        <v>1687</v>
      </c>
      <c r="E764" s="63">
        <v>0</v>
      </c>
      <c r="F764" s="64">
        <v>2</v>
      </c>
      <c r="G764" s="64">
        <v>37.5</v>
      </c>
      <c r="H764" s="64">
        <v>62.51</v>
      </c>
      <c r="I764" s="65">
        <f t="shared" si="141"/>
        <v>0</v>
      </c>
      <c r="J764" s="83"/>
      <c r="K764" s="65">
        <f t="shared" si="142"/>
        <v>0</v>
      </c>
      <c r="L764" s="83"/>
      <c r="M764" s="65">
        <f t="shared" si="143"/>
        <v>0</v>
      </c>
      <c r="N764" s="66"/>
      <c r="O764" s="67">
        <f>M764+(M764*'Valeurs de point'!$E$5)</f>
        <v>0</v>
      </c>
    </row>
    <row r="765" spans="1:15" outlineLevel="2">
      <c r="A765" s="2" t="s">
        <v>2105</v>
      </c>
      <c r="B765" s="61" t="s">
        <v>2106</v>
      </c>
      <c r="C765" s="61" t="s">
        <v>1141</v>
      </c>
      <c r="D765" s="62" t="s">
        <v>1142</v>
      </c>
      <c r="E765" s="63">
        <v>0</v>
      </c>
      <c r="F765" s="64">
        <v>1</v>
      </c>
      <c r="G765" s="64">
        <v>0</v>
      </c>
      <c r="H765" s="64">
        <v>11.26</v>
      </c>
      <c r="I765" s="65">
        <f t="shared" si="141"/>
        <v>0</v>
      </c>
      <c r="J765" s="83"/>
      <c r="K765" s="65">
        <f t="shared" si="142"/>
        <v>0</v>
      </c>
      <c r="L765" s="83"/>
      <c r="M765" s="65">
        <f t="shared" si="143"/>
        <v>0</v>
      </c>
      <c r="N765" s="66"/>
      <c r="O765" s="67">
        <f>M765+(M765*'Valeurs de point'!$E$5)</f>
        <v>0</v>
      </c>
    </row>
    <row r="766" spans="1:15" ht="11.25" outlineLevel="2" thickBot="1">
      <c r="A766" s="2" t="s">
        <v>2105</v>
      </c>
      <c r="B766" s="61" t="s">
        <v>2106</v>
      </c>
      <c r="C766" s="61" t="s">
        <v>1143</v>
      </c>
      <c r="D766" s="62" t="s">
        <v>1144</v>
      </c>
      <c r="E766" s="63">
        <v>0</v>
      </c>
      <c r="F766" s="64">
        <v>1</v>
      </c>
      <c r="G766" s="64">
        <v>0</v>
      </c>
      <c r="H766" s="64">
        <v>62.51</v>
      </c>
      <c r="I766" s="65">
        <f t="shared" si="141"/>
        <v>0</v>
      </c>
      <c r="J766" s="83"/>
      <c r="K766" s="65">
        <f t="shared" si="142"/>
        <v>0</v>
      </c>
      <c r="L766" s="83"/>
      <c r="M766" s="65">
        <f t="shared" si="143"/>
        <v>0</v>
      </c>
      <c r="N766" s="66"/>
      <c r="O766" s="67">
        <f>M766+(M766*'Valeurs de point'!$E$5)</f>
        <v>0</v>
      </c>
    </row>
    <row r="767" spans="1:15" ht="11.25" outlineLevel="1" thickBot="1">
      <c r="A767" s="11"/>
      <c r="B767" s="68" t="s">
        <v>2107</v>
      </c>
      <c r="C767" s="69"/>
      <c r="D767" s="70"/>
      <c r="E767" s="71"/>
      <c r="F767" s="72"/>
      <c r="G767" s="72"/>
      <c r="H767" s="72"/>
      <c r="I767" s="73">
        <f>SUBTOTAL(9,I759:I766)</f>
        <v>0</v>
      </c>
      <c r="J767" s="84"/>
      <c r="K767" s="73">
        <f>SUBTOTAL(9,K759:K766)</f>
        <v>0</v>
      </c>
      <c r="L767" s="84"/>
      <c r="M767" s="73">
        <f>SUBTOTAL(9,M759:M766)</f>
        <v>0</v>
      </c>
      <c r="N767" s="74"/>
      <c r="O767" s="75">
        <f>SUBTOTAL(9,O759:O766)</f>
        <v>0</v>
      </c>
    </row>
    <row r="768" spans="1:15" outlineLevel="2">
      <c r="A768" s="2" t="s">
        <v>2108</v>
      </c>
      <c r="B768" s="61" t="s">
        <v>2109</v>
      </c>
      <c r="C768" s="61" t="s">
        <v>1138</v>
      </c>
      <c r="D768" s="62" t="s">
        <v>1139</v>
      </c>
      <c r="E768" s="63">
        <v>0</v>
      </c>
      <c r="F768" s="64">
        <v>1</v>
      </c>
      <c r="G768" s="64">
        <v>39.71</v>
      </c>
      <c r="H768" s="64">
        <v>22.51</v>
      </c>
      <c r="I768" s="65">
        <f t="shared" ref="I768:I776" si="144">E768*F768*(G768+H768)</f>
        <v>0</v>
      </c>
      <c r="J768" s="83"/>
      <c r="K768" s="65">
        <f t="shared" ref="K768:K776" si="145">I768*$K$3</f>
        <v>0</v>
      </c>
      <c r="L768" s="83"/>
      <c r="M768" s="65">
        <f t="shared" ref="M768:M776" si="146">I768*$M$3</f>
        <v>0</v>
      </c>
      <c r="N768" s="66"/>
      <c r="O768" s="67">
        <f>M768+(M768*'Valeurs de point'!$E$5)</f>
        <v>0</v>
      </c>
    </row>
    <row r="769" spans="1:15" outlineLevel="2">
      <c r="A769" s="2" t="s">
        <v>2108</v>
      </c>
      <c r="B769" s="61" t="s">
        <v>2109</v>
      </c>
      <c r="C769" s="61" t="s">
        <v>1148</v>
      </c>
      <c r="D769" s="62" t="s">
        <v>1149</v>
      </c>
      <c r="E769" s="63">
        <v>0</v>
      </c>
      <c r="F769" s="64">
        <v>1</v>
      </c>
      <c r="G769" s="64">
        <v>19.86</v>
      </c>
      <c r="H769" s="64">
        <v>20.260000000000002</v>
      </c>
      <c r="I769" s="65">
        <f t="shared" si="144"/>
        <v>0</v>
      </c>
      <c r="J769" s="83"/>
      <c r="K769" s="65">
        <f t="shared" si="145"/>
        <v>0</v>
      </c>
      <c r="L769" s="83"/>
      <c r="M769" s="65">
        <f t="shared" si="146"/>
        <v>0</v>
      </c>
      <c r="N769" s="66"/>
      <c r="O769" s="67">
        <f>M769+(M769*'Valeurs de point'!$E$5)</f>
        <v>0</v>
      </c>
    </row>
    <row r="770" spans="1:15" outlineLevel="2">
      <c r="A770" s="2" t="s">
        <v>2108</v>
      </c>
      <c r="B770" s="61" t="s">
        <v>2109</v>
      </c>
      <c r="C770" s="61" t="s">
        <v>1062</v>
      </c>
      <c r="D770" s="62" t="s">
        <v>1063</v>
      </c>
      <c r="E770" s="63">
        <v>0</v>
      </c>
      <c r="F770" s="64">
        <v>1</v>
      </c>
      <c r="G770" s="64">
        <v>0</v>
      </c>
      <c r="H770" s="64">
        <v>52.15</v>
      </c>
      <c r="I770" s="65">
        <f t="shared" si="144"/>
        <v>0</v>
      </c>
      <c r="J770" s="83"/>
      <c r="K770" s="65">
        <f t="shared" si="145"/>
        <v>0</v>
      </c>
      <c r="L770" s="83"/>
      <c r="M770" s="65">
        <f t="shared" si="146"/>
        <v>0</v>
      </c>
      <c r="N770" s="66"/>
      <c r="O770" s="67">
        <f>M770+(M770*'Valeurs de point'!$E$5)</f>
        <v>0</v>
      </c>
    </row>
    <row r="771" spans="1:15" outlineLevel="2">
      <c r="A771" s="2" t="s">
        <v>2108</v>
      </c>
      <c r="B771" s="61" t="s">
        <v>2109</v>
      </c>
      <c r="C771" s="61" t="s">
        <v>2162</v>
      </c>
      <c r="D771" s="62" t="s">
        <v>458</v>
      </c>
      <c r="E771" s="63">
        <v>0</v>
      </c>
      <c r="F771" s="64">
        <v>1</v>
      </c>
      <c r="G771" s="64">
        <v>0</v>
      </c>
      <c r="H771" s="64">
        <v>15.21</v>
      </c>
      <c r="I771" s="65">
        <f t="shared" si="144"/>
        <v>0</v>
      </c>
      <c r="J771" s="83"/>
      <c r="K771" s="65">
        <f t="shared" si="145"/>
        <v>0</v>
      </c>
      <c r="L771" s="83"/>
      <c r="M771" s="65">
        <f t="shared" si="146"/>
        <v>0</v>
      </c>
      <c r="N771" s="66"/>
      <c r="O771" s="67">
        <f>M771+(M771*'Valeurs de point'!$E$5)</f>
        <v>0</v>
      </c>
    </row>
    <row r="772" spans="1:15" outlineLevel="2">
      <c r="A772" s="2" t="s">
        <v>2108</v>
      </c>
      <c r="B772" s="61" t="s">
        <v>2109</v>
      </c>
      <c r="C772" s="61" t="s">
        <v>1762</v>
      </c>
      <c r="D772" s="62" t="s">
        <v>1140</v>
      </c>
      <c r="E772" s="63">
        <v>0</v>
      </c>
      <c r="F772" s="64">
        <v>1</v>
      </c>
      <c r="G772" s="64">
        <v>2.5</v>
      </c>
      <c r="H772" s="64">
        <v>20.84</v>
      </c>
      <c r="I772" s="65">
        <f t="shared" si="144"/>
        <v>0</v>
      </c>
      <c r="J772" s="83"/>
      <c r="K772" s="65">
        <f t="shared" si="145"/>
        <v>0</v>
      </c>
      <c r="L772" s="83"/>
      <c r="M772" s="65">
        <f t="shared" si="146"/>
        <v>0</v>
      </c>
      <c r="N772" s="66"/>
      <c r="O772" s="67">
        <f>M772+(M772*'Valeurs de point'!$E$5)</f>
        <v>0</v>
      </c>
    </row>
    <row r="773" spans="1:15" outlineLevel="2">
      <c r="A773" s="2" t="s">
        <v>2108</v>
      </c>
      <c r="B773" s="61" t="s">
        <v>2109</v>
      </c>
      <c r="C773" s="61" t="s">
        <v>1764</v>
      </c>
      <c r="D773" s="62" t="s">
        <v>1064</v>
      </c>
      <c r="E773" s="63">
        <v>0</v>
      </c>
      <c r="F773" s="64">
        <v>1</v>
      </c>
      <c r="G773" s="64">
        <v>6.62</v>
      </c>
      <c r="H773" s="64">
        <v>22.07</v>
      </c>
      <c r="I773" s="65">
        <f t="shared" si="144"/>
        <v>0</v>
      </c>
      <c r="J773" s="83"/>
      <c r="K773" s="65">
        <f t="shared" si="145"/>
        <v>0</v>
      </c>
      <c r="L773" s="83"/>
      <c r="M773" s="65">
        <f t="shared" si="146"/>
        <v>0</v>
      </c>
      <c r="N773" s="66"/>
      <c r="O773" s="67">
        <f>M773+(M773*'Valeurs de point'!$E$5)</f>
        <v>0</v>
      </c>
    </row>
    <row r="774" spans="1:15" outlineLevel="2">
      <c r="A774" s="2" t="s">
        <v>2108</v>
      </c>
      <c r="B774" s="61" t="s">
        <v>2109</v>
      </c>
      <c r="C774" s="61" t="s">
        <v>1686</v>
      </c>
      <c r="D774" s="62" t="s">
        <v>1687</v>
      </c>
      <c r="E774" s="63">
        <v>0</v>
      </c>
      <c r="F774" s="64">
        <v>2</v>
      </c>
      <c r="G774" s="64">
        <v>37.5</v>
      </c>
      <c r="H774" s="64">
        <v>62.51</v>
      </c>
      <c r="I774" s="65">
        <f t="shared" si="144"/>
        <v>0</v>
      </c>
      <c r="J774" s="83"/>
      <c r="K774" s="65">
        <f t="shared" si="145"/>
        <v>0</v>
      </c>
      <c r="L774" s="83"/>
      <c r="M774" s="65">
        <f t="shared" si="146"/>
        <v>0</v>
      </c>
      <c r="N774" s="66"/>
      <c r="O774" s="67">
        <f>M774+(M774*'Valeurs de point'!$E$5)</f>
        <v>0</v>
      </c>
    </row>
    <row r="775" spans="1:15" outlineLevel="2">
      <c r="A775" s="2" t="s">
        <v>2108</v>
      </c>
      <c r="B775" s="61" t="s">
        <v>2109</v>
      </c>
      <c r="C775" s="61" t="s">
        <v>1141</v>
      </c>
      <c r="D775" s="62" t="s">
        <v>1142</v>
      </c>
      <c r="E775" s="63">
        <v>0</v>
      </c>
      <c r="F775" s="64">
        <v>1</v>
      </c>
      <c r="G775" s="64">
        <v>0</v>
      </c>
      <c r="H775" s="64">
        <v>11.26</v>
      </c>
      <c r="I775" s="65">
        <f t="shared" si="144"/>
        <v>0</v>
      </c>
      <c r="J775" s="83"/>
      <c r="K775" s="65">
        <f t="shared" si="145"/>
        <v>0</v>
      </c>
      <c r="L775" s="83"/>
      <c r="M775" s="65">
        <f t="shared" si="146"/>
        <v>0</v>
      </c>
      <c r="N775" s="66"/>
      <c r="O775" s="67">
        <f>M775+(M775*'Valeurs de point'!$E$5)</f>
        <v>0</v>
      </c>
    </row>
    <row r="776" spans="1:15" ht="11.25" outlineLevel="2" thickBot="1">
      <c r="A776" s="2" t="s">
        <v>2108</v>
      </c>
      <c r="B776" s="61" t="s">
        <v>2109</v>
      </c>
      <c r="C776" s="61" t="s">
        <v>1143</v>
      </c>
      <c r="D776" s="62" t="s">
        <v>1144</v>
      </c>
      <c r="E776" s="63">
        <v>0</v>
      </c>
      <c r="F776" s="64">
        <v>1</v>
      </c>
      <c r="G776" s="64">
        <v>0</v>
      </c>
      <c r="H776" s="64">
        <v>62.51</v>
      </c>
      <c r="I776" s="65">
        <f t="shared" si="144"/>
        <v>0</v>
      </c>
      <c r="J776" s="83"/>
      <c r="K776" s="65">
        <f t="shared" si="145"/>
        <v>0</v>
      </c>
      <c r="L776" s="83"/>
      <c r="M776" s="65">
        <f t="shared" si="146"/>
        <v>0</v>
      </c>
      <c r="N776" s="66"/>
      <c r="O776" s="67">
        <f>M776+(M776*'Valeurs de point'!$E$5)</f>
        <v>0</v>
      </c>
    </row>
    <row r="777" spans="1:15" ht="11.25" outlineLevel="1" thickBot="1">
      <c r="A777" s="11"/>
      <c r="B777" s="68" t="s">
        <v>2110</v>
      </c>
      <c r="C777" s="69"/>
      <c r="D777" s="70"/>
      <c r="E777" s="71"/>
      <c r="F777" s="72"/>
      <c r="G777" s="72"/>
      <c r="H777" s="72"/>
      <c r="I777" s="73">
        <f>SUBTOTAL(9,I768:I776)</f>
        <v>0</v>
      </c>
      <c r="J777" s="84"/>
      <c r="K777" s="73">
        <f>SUBTOTAL(9,K768:K776)</f>
        <v>0</v>
      </c>
      <c r="L777" s="84"/>
      <c r="M777" s="73">
        <f>SUBTOTAL(9,M768:M776)</f>
        <v>0</v>
      </c>
      <c r="N777" s="74"/>
      <c r="O777" s="75">
        <f>SUBTOTAL(9,O768:O776)</f>
        <v>0</v>
      </c>
    </row>
    <row r="778" spans="1:15" outlineLevel="2">
      <c r="A778" s="2" t="s">
        <v>1818</v>
      </c>
      <c r="B778" s="61" t="s">
        <v>1819</v>
      </c>
      <c r="C778" s="61" t="s">
        <v>1138</v>
      </c>
      <c r="D778" s="62" t="s">
        <v>1139</v>
      </c>
      <c r="E778" s="63">
        <v>0</v>
      </c>
      <c r="F778" s="64">
        <v>1</v>
      </c>
      <c r="G778" s="64">
        <v>39.71</v>
      </c>
      <c r="H778" s="64">
        <v>22.51</v>
      </c>
      <c r="I778" s="65">
        <f t="shared" ref="I778:I783" si="147">E778*F778*(G778+H778)</f>
        <v>0</v>
      </c>
      <c r="J778" s="83"/>
      <c r="K778" s="65">
        <f t="shared" ref="K778:K783" si="148">I778*$K$3</f>
        <v>0</v>
      </c>
      <c r="L778" s="83"/>
      <c r="M778" s="65">
        <f t="shared" ref="M778:M783" si="149">I778*$M$3</f>
        <v>0</v>
      </c>
      <c r="N778" s="66"/>
      <c r="O778" s="67">
        <f>M778+(M778*'Valeurs de point'!$E$5)</f>
        <v>0</v>
      </c>
    </row>
    <row r="779" spans="1:15" outlineLevel="2">
      <c r="A779" s="2" t="s">
        <v>1818</v>
      </c>
      <c r="B779" s="61" t="s">
        <v>1819</v>
      </c>
      <c r="C779" s="61" t="s">
        <v>1148</v>
      </c>
      <c r="D779" s="62" t="s">
        <v>1149</v>
      </c>
      <c r="E779" s="63">
        <v>0</v>
      </c>
      <c r="F779" s="64">
        <v>1</v>
      </c>
      <c r="G779" s="64">
        <v>19.86</v>
      </c>
      <c r="H779" s="64">
        <v>20.260000000000002</v>
      </c>
      <c r="I779" s="65">
        <f t="shared" si="147"/>
        <v>0</v>
      </c>
      <c r="J779" s="83"/>
      <c r="K779" s="65">
        <f t="shared" si="148"/>
        <v>0</v>
      </c>
      <c r="L779" s="83"/>
      <c r="M779" s="65">
        <f t="shared" si="149"/>
        <v>0</v>
      </c>
      <c r="N779" s="66"/>
      <c r="O779" s="67">
        <f>M779+(M779*'Valeurs de point'!$E$5)</f>
        <v>0</v>
      </c>
    </row>
    <row r="780" spans="1:15" outlineLevel="2">
      <c r="A780" s="2" t="s">
        <v>1818</v>
      </c>
      <c r="B780" s="61" t="s">
        <v>1819</v>
      </c>
      <c r="C780" s="61" t="s">
        <v>1150</v>
      </c>
      <c r="D780" s="62" t="s">
        <v>1151</v>
      </c>
      <c r="E780" s="63">
        <v>0</v>
      </c>
      <c r="F780" s="64">
        <v>1</v>
      </c>
      <c r="G780" s="64">
        <v>0</v>
      </c>
      <c r="H780" s="64">
        <v>145.58000000000001</v>
      </c>
      <c r="I780" s="65">
        <f t="shared" si="147"/>
        <v>0</v>
      </c>
      <c r="J780" s="83"/>
      <c r="K780" s="65">
        <f t="shared" si="148"/>
        <v>0</v>
      </c>
      <c r="L780" s="83"/>
      <c r="M780" s="65">
        <f t="shared" si="149"/>
        <v>0</v>
      </c>
      <c r="N780" s="66"/>
      <c r="O780" s="67">
        <f>M780+(M780*'Valeurs de point'!$E$5)</f>
        <v>0</v>
      </c>
    </row>
    <row r="781" spans="1:15" outlineLevel="2">
      <c r="A781" s="2" t="s">
        <v>1818</v>
      </c>
      <c r="B781" s="61" t="s">
        <v>1819</v>
      </c>
      <c r="C781" s="61" t="s">
        <v>1769</v>
      </c>
      <c r="D781" s="62" t="s">
        <v>1770</v>
      </c>
      <c r="E781" s="63">
        <v>0</v>
      </c>
      <c r="F781" s="64">
        <v>1</v>
      </c>
      <c r="G781" s="64">
        <v>6.62</v>
      </c>
      <c r="H781" s="64">
        <v>0</v>
      </c>
      <c r="I781" s="65">
        <f t="shared" si="147"/>
        <v>0</v>
      </c>
      <c r="J781" s="83"/>
      <c r="K781" s="65">
        <f t="shared" si="148"/>
        <v>0</v>
      </c>
      <c r="L781" s="83"/>
      <c r="M781" s="65">
        <f t="shared" si="149"/>
        <v>0</v>
      </c>
      <c r="N781" s="66"/>
      <c r="O781" s="67">
        <f>M781+(M781*'Valeurs de point'!$E$5)</f>
        <v>0</v>
      </c>
    </row>
    <row r="782" spans="1:15" ht="21" outlineLevel="2">
      <c r="A782" s="2" t="s">
        <v>1818</v>
      </c>
      <c r="B782" s="61" t="s">
        <v>1819</v>
      </c>
      <c r="C782" s="61" t="s">
        <v>265</v>
      </c>
      <c r="D782" s="62" t="s">
        <v>266</v>
      </c>
      <c r="E782" s="63">
        <v>0</v>
      </c>
      <c r="F782" s="64">
        <v>1</v>
      </c>
      <c r="G782" s="64">
        <v>0</v>
      </c>
      <c r="H782" s="64">
        <v>65.19</v>
      </c>
      <c r="I782" s="65">
        <f t="shared" si="147"/>
        <v>0</v>
      </c>
      <c r="J782" s="83"/>
      <c r="K782" s="65">
        <f t="shared" si="148"/>
        <v>0</v>
      </c>
      <c r="L782" s="83"/>
      <c r="M782" s="65">
        <f t="shared" si="149"/>
        <v>0</v>
      </c>
      <c r="N782" s="66"/>
      <c r="O782" s="67">
        <f>M782+(M782*'Valeurs de point'!$E$5)</f>
        <v>0</v>
      </c>
    </row>
    <row r="783" spans="1:15" ht="11.25" outlineLevel="2" thickBot="1">
      <c r="A783" s="2" t="s">
        <v>1818</v>
      </c>
      <c r="B783" s="61" t="s">
        <v>1819</v>
      </c>
      <c r="C783" s="61" t="s">
        <v>1141</v>
      </c>
      <c r="D783" s="62" t="s">
        <v>1142</v>
      </c>
      <c r="E783" s="63">
        <v>0</v>
      </c>
      <c r="F783" s="64">
        <v>1</v>
      </c>
      <c r="G783" s="64">
        <v>0</v>
      </c>
      <c r="H783" s="64">
        <v>11.26</v>
      </c>
      <c r="I783" s="65">
        <f t="shared" si="147"/>
        <v>0</v>
      </c>
      <c r="J783" s="83"/>
      <c r="K783" s="65">
        <f t="shared" si="148"/>
        <v>0</v>
      </c>
      <c r="L783" s="83"/>
      <c r="M783" s="65">
        <f t="shared" si="149"/>
        <v>0</v>
      </c>
      <c r="N783" s="66"/>
      <c r="O783" s="67">
        <f>M783+(M783*'Valeurs de point'!$E$5)</f>
        <v>0</v>
      </c>
    </row>
    <row r="784" spans="1:15" ht="11.25" outlineLevel="1" thickBot="1">
      <c r="A784" s="11"/>
      <c r="B784" s="68" t="s">
        <v>1820</v>
      </c>
      <c r="C784" s="69"/>
      <c r="D784" s="70"/>
      <c r="E784" s="71"/>
      <c r="F784" s="72"/>
      <c r="G784" s="72"/>
      <c r="H784" s="72"/>
      <c r="I784" s="73">
        <f>SUBTOTAL(9,I778:I783)</f>
        <v>0</v>
      </c>
      <c r="J784" s="84"/>
      <c r="K784" s="73">
        <f>SUBTOTAL(9,K778:K783)</f>
        <v>0</v>
      </c>
      <c r="L784" s="84"/>
      <c r="M784" s="73">
        <f>SUBTOTAL(9,M778:M783)</f>
        <v>0</v>
      </c>
      <c r="N784" s="74"/>
      <c r="O784" s="75">
        <f>SUBTOTAL(9,O778:O783)</f>
        <v>0</v>
      </c>
    </row>
    <row r="785" spans="1:15" outlineLevel="2">
      <c r="A785" s="2" t="s">
        <v>1821</v>
      </c>
      <c r="B785" s="61" t="s">
        <v>1822</v>
      </c>
      <c r="C785" s="61" t="s">
        <v>1138</v>
      </c>
      <c r="D785" s="62" t="s">
        <v>1139</v>
      </c>
      <c r="E785" s="63">
        <v>0</v>
      </c>
      <c r="F785" s="64">
        <v>1</v>
      </c>
      <c r="G785" s="64">
        <v>39.71</v>
      </c>
      <c r="H785" s="64">
        <v>22.51</v>
      </c>
      <c r="I785" s="65">
        <f t="shared" ref="I785:I790" si="150">E785*F785*(G785+H785)</f>
        <v>0</v>
      </c>
      <c r="J785" s="83"/>
      <c r="K785" s="65">
        <f t="shared" ref="K785:K790" si="151">I785*$K$3</f>
        <v>0</v>
      </c>
      <c r="L785" s="83"/>
      <c r="M785" s="65">
        <f t="shared" ref="M785:M790" si="152">I785*$M$3</f>
        <v>0</v>
      </c>
      <c r="N785" s="66"/>
      <c r="O785" s="67">
        <f>M785+(M785*'Valeurs de point'!$E$5)</f>
        <v>0</v>
      </c>
    </row>
    <row r="786" spans="1:15" outlineLevel="2">
      <c r="A786" s="2" t="s">
        <v>1821</v>
      </c>
      <c r="B786" s="61" t="s">
        <v>1822</v>
      </c>
      <c r="C786" s="61" t="s">
        <v>1148</v>
      </c>
      <c r="D786" s="62" t="s">
        <v>1149</v>
      </c>
      <c r="E786" s="63">
        <v>0</v>
      </c>
      <c r="F786" s="64">
        <v>1</v>
      </c>
      <c r="G786" s="64">
        <v>19.86</v>
      </c>
      <c r="H786" s="64">
        <v>20.260000000000002</v>
      </c>
      <c r="I786" s="65">
        <f t="shared" si="150"/>
        <v>0</v>
      </c>
      <c r="J786" s="83"/>
      <c r="K786" s="65">
        <f t="shared" si="151"/>
        <v>0</v>
      </c>
      <c r="L786" s="83"/>
      <c r="M786" s="65">
        <f t="shared" si="152"/>
        <v>0</v>
      </c>
      <c r="N786" s="66"/>
      <c r="O786" s="67">
        <f>M786+(M786*'Valeurs de point'!$E$5)</f>
        <v>0</v>
      </c>
    </row>
    <row r="787" spans="1:15" outlineLevel="2">
      <c r="A787" s="2" t="s">
        <v>1821</v>
      </c>
      <c r="B787" s="61" t="s">
        <v>1822</v>
      </c>
      <c r="C787" s="61" t="s">
        <v>1150</v>
      </c>
      <c r="D787" s="62" t="s">
        <v>1151</v>
      </c>
      <c r="E787" s="63">
        <v>0</v>
      </c>
      <c r="F787" s="64">
        <v>1</v>
      </c>
      <c r="G787" s="64">
        <v>0</v>
      </c>
      <c r="H787" s="64">
        <v>145.58000000000001</v>
      </c>
      <c r="I787" s="65">
        <f t="shared" si="150"/>
        <v>0</v>
      </c>
      <c r="J787" s="83"/>
      <c r="K787" s="65">
        <f t="shared" si="151"/>
        <v>0</v>
      </c>
      <c r="L787" s="83"/>
      <c r="M787" s="65">
        <f t="shared" si="152"/>
        <v>0</v>
      </c>
      <c r="N787" s="66"/>
      <c r="O787" s="67">
        <f>M787+(M787*'Valeurs de point'!$E$5)</f>
        <v>0</v>
      </c>
    </row>
    <row r="788" spans="1:15" outlineLevel="2">
      <c r="A788" s="2" t="s">
        <v>1821</v>
      </c>
      <c r="B788" s="61" t="s">
        <v>1822</v>
      </c>
      <c r="C788" s="61" t="s">
        <v>1769</v>
      </c>
      <c r="D788" s="62" t="s">
        <v>1770</v>
      </c>
      <c r="E788" s="63">
        <v>0</v>
      </c>
      <c r="F788" s="64">
        <v>1</v>
      </c>
      <c r="G788" s="64">
        <v>6.62</v>
      </c>
      <c r="H788" s="64">
        <v>0</v>
      </c>
      <c r="I788" s="65">
        <f t="shared" si="150"/>
        <v>0</v>
      </c>
      <c r="J788" s="83"/>
      <c r="K788" s="65">
        <f t="shared" si="151"/>
        <v>0</v>
      </c>
      <c r="L788" s="83"/>
      <c r="M788" s="65">
        <f t="shared" si="152"/>
        <v>0</v>
      </c>
      <c r="N788" s="66"/>
      <c r="O788" s="67">
        <f>M788+(M788*'Valeurs de point'!$E$5)</f>
        <v>0</v>
      </c>
    </row>
    <row r="789" spans="1:15" ht="21" outlineLevel="2">
      <c r="A789" s="2" t="s">
        <v>1821</v>
      </c>
      <c r="B789" s="61" t="s">
        <v>1822</v>
      </c>
      <c r="C789" s="61" t="s">
        <v>2123</v>
      </c>
      <c r="D789" s="62" t="s">
        <v>2124</v>
      </c>
      <c r="E789" s="63">
        <v>0</v>
      </c>
      <c r="F789" s="64">
        <v>1</v>
      </c>
      <c r="G789" s="64">
        <v>0</v>
      </c>
      <c r="H789" s="64">
        <v>195.56</v>
      </c>
      <c r="I789" s="65">
        <f t="shared" si="150"/>
        <v>0</v>
      </c>
      <c r="J789" s="83"/>
      <c r="K789" s="65">
        <f t="shared" si="151"/>
        <v>0</v>
      </c>
      <c r="L789" s="83"/>
      <c r="M789" s="65">
        <f t="shared" si="152"/>
        <v>0</v>
      </c>
      <c r="N789" s="66"/>
      <c r="O789" s="67">
        <f>M789+(M789*'Valeurs de point'!$E$5)</f>
        <v>0</v>
      </c>
    </row>
    <row r="790" spans="1:15" ht="11.25" outlineLevel="2" thickBot="1">
      <c r="A790" s="2" t="s">
        <v>1821</v>
      </c>
      <c r="B790" s="61" t="s">
        <v>1822</v>
      </c>
      <c r="C790" s="61" t="s">
        <v>1141</v>
      </c>
      <c r="D790" s="62" t="s">
        <v>1142</v>
      </c>
      <c r="E790" s="63">
        <v>0</v>
      </c>
      <c r="F790" s="64">
        <v>1</v>
      </c>
      <c r="G790" s="64">
        <v>0</v>
      </c>
      <c r="H790" s="64">
        <v>11.26</v>
      </c>
      <c r="I790" s="65">
        <f t="shared" si="150"/>
        <v>0</v>
      </c>
      <c r="J790" s="83"/>
      <c r="K790" s="65">
        <f t="shared" si="151"/>
        <v>0</v>
      </c>
      <c r="L790" s="83"/>
      <c r="M790" s="65">
        <f t="shared" si="152"/>
        <v>0</v>
      </c>
      <c r="N790" s="66"/>
      <c r="O790" s="67">
        <f>M790+(M790*'Valeurs de point'!$E$5)</f>
        <v>0</v>
      </c>
    </row>
    <row r="791" spans="1:15" ht="11.25" outlineLevel="1" thickBot="1">
      <c r="A791" s="11"/>
      <c r="B791" s="68" t="s">
        <v>1823</v>
      </c>
      <c r="C791" s="69"/>
      <c r="D791" s="70"/>
      <c r="E791" s="71"/>
      <c r="F791" s="72"/>
      <c r="G791" s="72"/>
      <c r="H791" s="72"/>
      <c r="I791" s="73">
        <f>SUBTOTAL(9,I785:I790)</f>
        <v>0</v>
      </c>
      <c r="J791" s="84"/>
      <c r="K791" s="73">
        <f>SUBTOTAL(9,K785:K790)</f>
        <v>0</v>
      </c>
      <c r="L791" s="84"/>
      <c r="M791" s="73">
        <f>SUBTOTAL(9,M785:M790)</f>
        <v>0</v>
      </c>
      <c r="N791" s="74"/>
      <c r="O791" s="75">
        <f>SUBTOTAL(9,O785:O790)</f>
        <v>0</v>
      </c>
    </row>
    <row r="792" spans="1:15" ht="11.25" outlineLevel="1" thickBot="1">
      <c r="A792" s="11"/>
      <c r="B792" s="76" t="s">
        <v>1020</v>
      </c>
      <c r="C792" s="69"/>
      <c r="D792" s="70"/>
      <c r="E792" s="71"/>
      <c r="F792" s="72"/>
      <c r="G792" s="72"/>
      <c r="H792" s="72"/>
      <c r="I792" s="73">
        <f>SUBTOTAL(9,I6:I791)</f>
        <v>0</v>
      </c>
      <c r="J792" s="84"/>
      <c r="K792" s="73">
        <f>SUBTOTAL(9,K6:K791)</f>
        <v>0</v>
      </c>
      <c r="L792" s="84"/>
      <c r="M792" s="73">
        <f>SUBTOTAL(9,M6:M791)</f>
        <v>0</v>
      </c>
      <c r="N792" s="74"/>
      <c r="O792" s="75">
        <f>SUBTOTAL(9,O6:O791)</f>
        <v>0</v>
      </c>
    </row>
  </sheetData>
  <sheetProtection password="DE9F" sheet="1" objects="1" scenarios="1"/>
  <mergeCells count="1">
    <mergeCell ref="K1:O1"/>
  </mergeCells>
  <phoneticPr fontId="0" type="noConversion"/>
  <pageMargins left="0.78740157499999996" right="0.78740157499999996" top="0.984251969" bottom="0.984251969" header="0.5" footer="0.5"/>
  <pageSetup paperSize="9" orientation="portrait" r:id="rId1"/>
  <headerFooter alignWithMargins="0">
    <oddHeader>&amp;A</oddHeader>
    <oddFooter>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dimension ref="A1:P9"/>
  <sheetViews>
    <sheetView zoomScale="95" zoomScaleNormal="95" workbookViewId="0">
      <selection activeCell="D6" sqref="D6:D8"/>
    </sheetView>
  </sheetViews>
  <sheetFormatPr baseColWidth="10" defaultRowHeight="12.75"/>
  <cols>
    <col min="1" max="1" width="13.7109375" customWidth="1"/>
    <col min="3" max="3" width="95.42578125" customWidth="1"/>
    <col min="6" max="6" width="0" hidden="1" customWidth="1"/>
    <col min="8" max="8" width="0" hidden="1" customWidth="1"/>
    <col min="11" max="11" width="0.42578125" customWidth="1"/>
    <col min="12" max="12" width="13.28515625" customWidth="1"/>
    <col min="13" max="13" width="0.42578125" customWidth="1"/>
    <col min="14" max="14" width="13.28515625" customWidth="1"/>
    <col min="15" max="15" width="0.42578125" customWidth="1"/>
    <col min="16" max="16" width="13.28515625" customWidth="1"/>
  </cols>
  <sheetData>
    <row r="1" spans="1:16">
      <c r="A1" s="88"/>
      <c r="B1" s="88"/>
      <c r="C1" s="88"/>
      <c r="D1" s="88"/>
      <c r="E1" s="88"/>
      <c r="F1" s="90"/>
      <c r="G1" s="90"/>
      <c r="H1" s="90"/>
      <c r="I1" s="90"/>
      <c r="J1" s="134"/>
      <c r="K1" s="92"/>
      <c r="L1" s="214" t="str">
        <f>'Valeurs de point'!E6</f>
        <v>TM 1.08</v>
      </c>
      <c r="M1" s="215"/>
      <c r="N1" s="215"/>
      <c r="O1" s="215"/>
      <c r="P1" s="215"/>
    </row>
    <row r="2" spans="1:16" ht="13.5" thickBot="1">
      <c r="A2" s="88"/>
      <c r="B2" s="88"/>
      <c r="C2" s="88"/>
      <c r="D2" s="88"/>
      <c r="E2" s="88"/>
      <c r="F2" s="90"/>
      <c r="G2" s="90"/>
      <c r="H2" s="90"/>
      <c r="I2" s="90"/>
      <c r="J2" s="134"/>
      <c r="K2" s="92"/>
      <c r="L2" s="93" t="s">
        <v>1022</v>
      </c>
      <c r="M2" s="92"/>
      <c r="N2" s="94" t="s">
        <v>1021</v>
      </c>
      <c r="O2" s="92"/>
      <c r="P2" s="95" t="s">
        <v>1455</v>
      </c>
    </row>
    <row r="3" spans="1:16" ht="13.5" thickBot="1">
      <c r="A3" s="88"/>
      <c r="B3" s="88"/>
      <c r="C3" s="88"/>
      <c r="D3" s="88"/>
      <c r="E3" s="88"/>
      <c r="F3" s="90"/>
      <c r="G3" s="90"/>
      <c r="H3" s="90"/>
      <c r="I3" s="90"/>
      <c r="J3" s="135" t="s">
        <v>569</v>
      </c>
      <c r="K3" s="97"/>
      <c r="L3" s="136">
        <f>'Valeurs de point'!E3</f>
        <v>0.93</v>
      </c>
      <c r="M3" s="97"/>
      <c r="N3" s="98">
        <f>'Valeurs de point'!E4</f>
        <v>1</v>
      </c>
      <c r="O3" s="99"/>
      <c r="P3" s="100">
        <f>'Valeurs de point'!E5</f>
        <v>0.15</v>
      </c>
    </row>
    <row r="4" spans="1:16" ht="13.5" thickBot="1">
      <c r="A4" s="102" t="s">
        <v>1020</v>
      </c>
      <c r="B4" s="102"/>
      <c r="C4" s="102" t="s">
        <v>1109</v>
      </c>
      <c r="D4" s="103"/>
      <c r="E4" s="104"/>
      <c r="F4" s="105"/>
      <c r="G4" s="105"/>
      <c r="H4" s="105"/>
      <c r="I4" s="105"/>
      <c r="J4" s="135"/>
      <c r="K4" s="99" t="e">
        <f>#REF!</f>
        <v>#REF!</v>
      </c>
      <c r="L4" s="106">
        <f>L9</f>
        <v>0</v>
      </c>
      <c r="M4" s="107">
        <f>M240</f>
        <v>0</v>
      </c>
      <c r="N4" s="106">
        <f>N9</f>
        <v>0</v>
      </c>
      <c r="O4" s="107">
        <f>O240</f>
        <v>0</v>
      </c>
      <c r="P4" s="108">
        <f>P9</f>
        <v>0</v>
      </c>
    </row>
    <row r="5" spans="1:16">
      <c r="A5" s="102" t="s">
        <v>571</v>
      </c>
      <c r="B5" s="102" t="s">
        <v>572</v>
      </c>
      <c r="C5" s="102" t="s">
        <v>573</v>
      </c>
      <c r="D5" s="110" t="s">
        <v>1087</v>
      </c>
      <c r="E5" s="102" t="s">
        <v>574</v>
      </c>
      <c r="F5" s="105" t="s">
        <v>575</v>
      </c>
      <c r="G5" s="111" t="s">
        <v>424</v>
      </c>
      <c r="H5" s="105" t="s">
        <v>576</v>
      </c>
      <c r="I5" s="111" t="s">
        <v>425</v>
      </c>
      <c r="J5" s="135" t="s">
        <v>577</v>
      </c>
      <c r="K5" s="99"/>
      <c r="L5" s="98" t="s">
        <v>578</v>
      </c>
      <c r="M5" s="99"/>
      <c r="N5" s="96" t="s">
        <v>578</v>
      </c>
      <c r="O5" s="99"/>
      <c r="P5" s="112" t="s">
        <v>578</v>
      </c>
    </row>
    <row r="6" spans="1:16">
      <c r="A6" s="153" t="s">
        <v>2266</v>
      </c>
      <c r="B6" s="206" t="s">
        <v>2267</v>
      </c>
      <c r="C6" s="122" t="s">
        <v>2270</v>
      </c>
      <c r="D6" s="116">
        <v>0</v>
      </c>
      <c r="E6" s="147">
        <v>1</v>
      </c>
      <c r="F6" s="117"/>
      <c r="G6" s="204">
        <f t="shared" ref="G6:G7" si="0">D6*E6*F6</f>
        <v>0</v>
      </c>
      <c r="H6" s="204">
        <v>71.02</v>
      </c>
      <c r="I6" s="204">
        <f t="shared" ref="I6:I8" si="1">D6*E6*H6</f>
        <v>0</v>
      </c>
      <c r="J6" s="205">
        <f t="shared" ref="J6:J8" si="2">D6*E6*(F6+H6)</f>
        <v>0</v>
      </c>
      <c r="K6" s="119"/>
      <c r="L6" s="120">
        <f>J6*'Valeurs de point'!$E$3</f>
        <v>0</v>
      </c>
      <c r="M6" s="119"/>
      <c r="N6" s="120">
        <f>J6*'Valeurs de point'!$E$4</f>
        <v>0</v>
      </c>
      <c r="O6" s="119"/>
      <c r="P6" s="121">
        <f>N6+(N6*'Valeurs de point'!$E$5)</f>
        <v>0</v>
      </c>
    </row>
    <row r="7" spans="1:16">
      <c r="A7" s="153" t="s">
        <v>2266</v>
      </c>
      <c r="B7" s="206" t="s">
        <v>2268</v>
      </c>
      <c r="C7" s="122" t="s">
        <v>2271</v>
      </c>
      <c r="D7" s="116">
        <v>0</v>
      </c>
      <c r="E7" s="147">
        <v>1</v>
      </c>
      <c r="F7" s="117"/>
      <c r="G7" s="204">
        <f t="shared" si="0"/>
        <v>0</v>
      </c>
      <c r="H7" s="204">
        <v>26.63</v>
      </c>
      <c r="I7" s="204">
        <f t="shared" si="1"/>
        <v>0</v>
      </c>
      <c r="J7" s="205">
        <f t="shared" si="2"/>
        <v>0</v>
      </c>
      <c r="K7" s="119"/>
      <c r="L7" s="120">
        <f>J7*'Valeurs de point'!$E$3</f>
        <v>0</v>
      </c>
      <c r="M7" s="119"/>
      <c r="N7" s="120">
        <f>J7*'Valeurs de point'!$E$4</f>
        <v>0</v>
      </c>
      <c r="O7" s="119"/>
      <c r="P7" s="121">
        <f>N7+(N7*'Valeurs de point'!$E$5)</f>
        <v>0</v>
      </c>
    </row>
    <row r="8" spans="1:16" ht="13.5" thickBot="1">
      <c r="A8" s="153" t="s">
        <v>2266</v>
      </c>
      <c r="B8" s="206" t="s">
        <v>2269</v>
      </c>
      <c r="C8" s="122" t="s">
        <v>2272</v>
      </c>
      <c r="D8" s="116">
        <v>0</v>
      </c>
      <c r="E8" s="147">
        <v>1</v>
      </c>
      <c r="F8" s="117"/>
      <c r="G8" s="204">
        <f>D8*E8*F8</f>
        <v>0</v>
      </c>
      <c r="H8" s="204">
        <v>16.399999999999999</v>
      </c>
      <c r="I8" s="204">
        <f t="shared" si="1"/>
        <v>0</v>
      </c>
      <c r="J8" s="205">
        <f t="shared" si="2"/>
        <v>0</v>
      </c>
      <c r="K8" s="119"/>
      <c r="L8" s="120">
        <f>J8*'Valeurs de point'!$E$3</f>
        <v>0</v>
      </c>
      <c r="M8" s="119"/>
      <c r="N8" s="120">
        <f>J8*'Valeurs de point'!$E$4</f>
        <v>0</v>
      </c>
      <c r="O8" s="119"/>
      <c r="P8" s="121">
        <f>N8+(N8*'Valeurs de point'!$E$5)</f>
        <v>0</v>
      </c>
    </row>
    <row r="9" spans="1:16" ht="13.5" thickBot="1">
      <c r="A9" s="123" t="s">
        <v>2273</v>
      </c>
      <c r="B9" s="124"/>
      <c r="C9" s="124"/>
      <c r="D9" s="125"/>
      <c r="E9" s="124"/>
      <c r="F9" s="126"/>
      <c r="G9" s="126"/>
      <c r="H9" s="126"/>
      <c r="I9" s="126"/>
      <c r="J9" s="126"/>
      <c r="K9" s="127"/>
      <c r="L9" s="128">
        <f>SUBTOTAL(9,L6:L8)</f>
        <v>0</v>
      </c>
      <c r="M9" s="127"/>
      <c r="N9" s="128">
        <f>SUBTOTAL(9,N6:N8)</f>
        <v>0</v>
      </c>
      <c r="O9" s="127"/>
      <c r="P9" s="129">
        <f>SUBTOTAL(9,P6:P8)</f>
        <v>0</v>
      </c>
    </row>
  </sheetData>
  <sheetProtection password="DE9F" sheet="1" objects="1" scenarios="1"/>
  <mergeCells count="1">
    <mergeCell ref="L1:P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G29"/>
  <sheetViews>
    <sheetView showGridLines="0" showOutlineSymbols="0" zoomScale="95" workbookViewId="0">
      <selection activeCell="G25" sqref="G25"/>
    </sheetView>
  </sheetViews>
  <sheetFormatPr baseColWidth="10" defaultRowHeight="12.75"/>
  <cols>
    <col min="1" max="1" width="6" style="180" customWidth="1"/>
    <col min="2" max="2" width="54" style="180" bestFit="1" customWidth="1"/>
    <col min="3" max="3" width="22.85546875" style="186" customWidth="1"/>
    <col min="4" max="4" width="0.5703125" style="186" customWidth="1"/>
    <col min="5" max="5" width="22.85546875" style="180" customWidth="1"/>
    <col min="6" max="6" width="0.5703125" style="186" customWidth="1"/>
    <col min="7" max="7" width="22.85546875" style="180" customWidth="1"/>
    <col min="8" max="16384" width="11.42578125" style="180"/>
  </cols>
  <sheetData>
    <row r="2" spans="1:7" ht="24.75" customHeight="1">
      <c r="B2" s="181" t="s">
        <v>1709</v>
      </c>
      <c r="C2" s="208"/>
      <c r="D2" s="208"/>
      <c r="E2" s="208"/>
      <c r="F2" s="208"/>
      <c r="G2" s="208"/>
    </row>
    <row r="3" spans="1:7" ht="24" customHeight="1">
      <c r="B3" s="181" t="s">
        <v>1723</v>
      </c>
      <c r="C3" s="209"/>
      <c r="D3" s="209"/>
      <c r="E3" s="209"/>
      <c r="F3" s="209"/>
      <c r="G3" s="209"/>
    </row>
    <row r="4" spans="1:7" ht="24.75" customHeight="1">
      <c r="C4" s="182" t="s">
        <v>1022</v>
      </c>
      <c r="D4" s="183"/>
      <c r="E4" s="184" t="s">
        <v>1710</v>
      </c>
      <c r="F4" s="183"/>
      <c r="G4" s="184" t="s">
        <v>1711</v>
      </c>
    </row>
    <row r="5" spans="1:7">
      <c r="A5" s="185" t="s">
        <v>1714</v>
      </c>
      <c r="D5" s="187"/>
      <c r="F5" s="183"/>
    </row>
    <row r="6" spans="1:7">
      <c r="A6" s="190"/>
      <c r="B6" s="191" t="s">
        <v>1712</v>
      </c>
      <c r="C6" s="188">
        <f>'RX standards '!M5</f>
        <v>0</v>
      </c>
      <c r="D6" s="183"/>
      <c r="E6" s="188">
        <f>'RX standards '!O5</f>
        <v>0</v>
      </c>
      <c r="F6" s="183"/>
      <c r="G6" s="188">
        <f>'RX standards '!Q5</f>
        <v>0</v>
      </c>
    </row>
    <row r="7" spans="1:7">
      <c r="A7" s="185" t="s">
        <v>1715</v>
      </c>
      <c r="D7" s="187"/>
      <c r="F7" s="183"/>
    </row>
    <row r="8" spans="1:7">
      <c r="B8" s="191" t="s">
        <v>1712</v>
      </c>
      <c r="C8" s="188">
        <f>'Examens spéciaux'!M5</f>
        <v>0</v>
      </c>
      <c r="D8" s="183"/>
      <c r="E8" s="188">
        <f>'Examens spéciaux'!O5</f>
        <v>0</v>
      </c>
      <c r="F8" s="183"/>
      <c r="G8" s="188">
        <f>'Examens spéciaux'!Q5</f>
        <v>0</v>
      </c>
    </row>
    <row r="9" spans="1:7">
      <c r="A9" s="185" t="s">
        <v>1716</v>
      </c>
      <c r="D9" s="187"/>
      <c r="F9" s="183"/>
    </row>
    <row r="10" spans="1:7">
      <c r="B10" s="191" t="s">
        <v>1712</v>
      </c>
      <c r="C10" s="188">
        <f>US!M5</f>
        <v>0</v>
      </c>
      <c r="D10" s="183"/>
      <c r="E10" s="188">
        <f>US!O5</f>
        <v>0</v>
      </c>
      <c r="F10" s="183"/>
      <c r="G10" s="188">
        <f>US!Q5</f>
        <v>0</v>
      </c>
    </row>
    <row r="11" spans="1:7">
      <c r="A11" s="185" t="s">
        <v>1717</v>
      </c>
      <c r="D11" s="187"/>
      <c r="F11" s="183"/>
    </row>
    <row r="12" spans="1:7">
      <c r="B12" s="191" t="s">
        <v>1712</v>
      </c>
      <c r="C12" s="188">
        <f>CT!M4</f>
        <v>0</v>
      </c>
      <c r="D12" s="183"/>
      <c r="E12" s="188">
        <f>CT!O4</f>
        <v>0</v>
      </c>
      <c r="F12" s="183"/>
      <c r="G12" s="188">
        <f>CT!Q4</f>
        <v>0</v>
      </c>
    </row>
    <row r="13" spans="1:7">
      <c r="A13" s="185" t="s">
        <v>1718</v>
      </c>
      <c r="D13" s="187"/>
      <c r="F13" s="183"/>
    </row>
    <row r="14" spans="1:7">
      <c r="B14" s="191" t="s">
        <v>1712</v>
      </c>
      <c r="C14" s="188">
        <f>IRM!M4</f>
        <v>0</v>
      </c>
      <c r="D14" s="183"/>
      <c r="E14" s="188">
        <f>IRM!O4</f>
        <v>0</v>
      </c>
      <c r="F14" s="183"/>
      <c r="G14" s="188">
        <f>IRM!Q4</f>
        <v>0</v>
      </c>
    </row>
    <row r="15" spans="1:7">
      <c r="A15" s="185" t="s">
        <v>1719</v>
      </c>
      <c r="D15" s="187"/>
      <c r="F15" s="183"/>
    </row>
    <row r="16" spans="1:7">
      <c r="B16" s="191" t="s">
        <v>1712</v>
      </c>
      <c r="C16" s="188">
        <f>ANGIO!M4</f>
        <v>0</v>
      </c>
      <c r="D16" s="183"/>
      <c r="E16" s="188">
        <f>ANGIO!O4</f>
        <v>0</v>
      </c>
      <c r="F16" s="183"/>
      <c r="G16" s="188">
        <f>ANGIO!Q4</f>
        <v>0</v>
      </c>
    </row>
    <row r="17" spans="1:7">
      <c r="A17" s="185" t="s">
        <v>1720</v>
      </c>
      <c r="D17" s="187"/>
      <c r="F17" s="183"/>
    </row>
    <row r="18" spans="1:7">
      <c r="B18" s="191" t="s">
        <v>1712</v>
      </c>
      <c r="C18" s="188">
        <f>'Angio-Cardio'!K4</f>
        <v>0</v>
      </c>
      <c r="D18" s="183"/>
      <c r="E18" s="188">
        <f>'Angio-Cardio'!M4</f>
        <v>0</v>
      </c>
      <c r="F18" s="183"/>
      <c r="G18" s="188">
        <f>'Angio-Cardio'!O4</f>
        <v>0</v>
      </c>
    </row>
    <row r="19" spans="1:7">
      <c r="A19" s="185" t="s">
        <v>1721</v>
      </c>
      <c r="D19" s="187"/>
      <c r="F19" s="183"/>
    </row>
    <row r="20" spans="1:7">
      <c r="B20" s="191" t="s">
        <v>1712</v>
      </c>
      <c r="C20" s="188">
        <f>'Medecine nucléaire '!K4</f>
        <v>0</v>
      </c>
      <c r="D20" s="183"/>
      <c r="E20" s="188">
        <f>'Medecine nucléaire '!M4</f>
        <v>0</v>
      </c>
      <c r="F20" s="183"/>
      <c r="G20" s="188">
        <f>'Medecine nucléaire '!O4</f>
        <v>0</v>
      </c>
    </row>
    <row r="21" spans="1:7">
      <c r="A21" s="185" t="s">
        <v>2274</v>
      </c>
      <c r="D21" s="187"/>
      <c r="F21" s="183"/>
    </row>
    <row r="22" spans="1:7">
      <c r="B22" s="191" t="s">
        <v>1712</v>
      </c>
      <c r="C22" s="188">
        <f>'Hopital de jour'!L4</f>
        <v>0</v>
      </c>
      <c r="D22" s="183"/>
      <c r="E22" s="188">
        <f>'Hopital de jour'!N4</f>
        <v>0</v>
      </c>
      <c r="F22" s="183"/>
      <c r="G22" s="188">
        <f>'Hopital de jour'!P4</f>
        <v>0</v>
      </c>
    </row>
    <row r="23" spans="1:7">
      <c r="D23" s="187"/>
      <c r="F23" s="183"/>
    </row>
    <row r="24" spans="1:7" ht="13.5" thickBot="1">
      <c r="B24" s="181" t="s">
        <v>1713</v>
      </c>
      <c r="C24" s="189">
        <f>SUM(C12,C10,C8,C6,C16,C18,C20,C14,C22)</f>
        <v>0</v>
      </c>
      <c r="D24" s="183"/>
      <c r="E24" s="189">
        <f>SUM(E12,E10,E8,E6,E16,E18,E20,E14,E22)</f>
        <v>0</v>
      </c>
      <c r="F24" s="183"/>
      <c r="G24" s="189">
        <f>SUM(G12,G10,G8,G6,G16,G18,G20,G14,G22)</f>
        <v>0</v>
      </c>
    </row>
    <row r="25" spans="1:7" ht="13.5" thickTop="1"/>
    <row r="29" spans="1:7" ht="18">
      <c r="B29" s="210" t="s">
        <v>1722</v>
      </c>
      <c r="C29" s="210"/>
      <c r="D29" s="210"/>
      <c r="E29" s="210"/>
      <c r="F29" s="210"/>
      <c r="G29" s="210"/>
    </row>
  </sheetData>
  <mergeCells count="3">
    <mergeCell ref="C2:G2"/>
    <mergeCell ref="C3:G3"/>
    <mergeCell ref="B29:G29"/>
  </mergeCells>
  <phoneticPr fontId="4" type="noConversion"/>
  <pageMargins left="0.26" right="0.44" top="1.35" bottom="0.984251969" header="0.4921259845" footer="0.4921259845"/>
  <pageSetup paperSize="9" scale="75" orientation="portrait" r:id="rId1"/>
  <headerFooter alignWithMargins="0">
    <oddHeader>&amp;L&amp;"Tahoma,Gras"Hospices-CHUV
Service de radio-oncologie
Lausanne&amp;C&amp;"Tahoma,Gras italique"&amp;12T&amp;10raitement en radio-oncologie
Devis&amp;R&amp;"Tahoma,Normal"&amp;D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462"/>
  <sheetViews>
    <sheetView showGridLines="0" showOutlineSymbols="0" topLeftCell="B1" zoomScale="95" zoomScaleNormal="80" workbookViewId="0">
      <pane ySplit="5" topLeftCell="A36" activePane="bottomLeft" state="frozenSplit"/>
      <selection activeCell="E3" sqref="E3"/>
      <selection pane="bottomLeft" activeCell="M3" sqref="M3"/>
    </sheetView>
  </sheetViews>
  <sheetFormatPr baseColWidth="10" defaultColWidth="50.42578125" defaultRowHeight="11.25" outlineLevelRow="2" outlineLevelCol="1"/>
  <cols>
    <col min="1" max="1" width="14.7109375" style="87" hidden="1" customWidth="1" outlineLevel="1"/>
    <col min="2" max="2" width="27" style="87" customWidth="1" collapsed="1"/>
    <col min="3" max="3" width="8.28515625" style="87" customWidth="1"/>
    <col min="4" max="4" width="68.7109375" style="87" customWidth="1"/>
    <col min="5" max="6" width="7.140625" style="87" customWidth="1"/>
    <col min="7" max="7" width="6.140625" style="133" hidden="1" customWidth="1" outlineLevel="1"/>
    <col min="8" max="8" width="6.140625" style="133" customWidth="1" collapsed="1"/>
    <col min="9" max="9" width="7" style="133" hidden="1" customWidth="1" outlineLevel="1"/>
    <col min="10" max="10" width="7" style="133" customWidth="1" collapsed="1"/>
    <col min="11" max="11" width="7.85546875" style="143" bestFit="1" customWidth="1"/>
    <col min="12" max="12" width="0.42578125" style="92" customWidth="1"/>
    <col min="13" max="13" width="12.140625" style="164" customWidth="1"/>
    <col min="14" max="14" width="0.42578125" style="92" customWidth="1"/>
    <col min="15" max="15" width="12.140625" style="87" bestFit="1" customWidth="1"/>
    <col min="16" max="16" width="0.42578125" style="92" customWidth="1"/>
    <col min="17" max="17" width="12.140625" style="87" bestFit="1" customWidth="1"/>
    <col min="18" max="16384" width="50.42578125" style="87"/>
  </cols>
  <sheetData>
    <row r="1" spans="1:17">
      <c r="B1" s="88"/>
      <c r="C1" s="88"/>
      <c r="D1" s="88"/>
      <c r="E1" s="88"/>
      <c r="F1" s="88"/>
      <c r="G1" s="90"/>
      <c r="H1" s="90"/>
      <c r="I1" s="90"/>
      <c r="J1" s="90"/>
      <c r="K1" s="134"/>
      <c r="M1" s="213" t="str">
        <f>'Valeurs de point'!E6</f>
        <v>TM 1.08</v>
      </c>
      <c r="N1" s="214"/>
      <c r="O1" s="214"/>
      <c r="P1" s="214"/>
      <c r="Q1" s="214"/>
    </row>
    <row r="2" spans="1:17" ht="12" thickBot="1">
      <c r="B2" s="88"/>
      <c r="C2" s="88"/>
      <c r="D2" s="88"/>
      <c r="E2" s="88"/>
      <c r="F2" s="88"/>
      <c r="G2" s="90"/>
      <c r="H2" s="90"/>
      <c r="I2" s="90"/>
      <c r="J2" s="90"/>
      <c r="K2" s="134"/>
      <c r="M2" s="93" t="s">
        <v>1022</v>
      </c>
      <c r="O2" s="94" t="s">
        <v>1021</v>
      </c>
      <c r="Q2" s="95" t="s">
        <v>1455</v>
      </c>
    </row>
    <row r="3" spans="1:17" ht="12" thickBot="1">
      <c r="B3" s="88"/>
      <c r="C3" s="88"/>
      <c r="D3" s="88"/>
      <c r="E3" s="88"/>
      <c r="F3" s="88"/>
      <c r="G3" s="90"/>
      <c r="H3" s="90"/>
      <c r="I3" s="90"/>
      <c r="J3" s="90"/>
      <c r="K3" s="135" t="s">
        <v>569</v>
      </c>
      <c r="L3" s="97"/>
      <c r="M3" s="98">
        <f>'Valeurs de point'!E3</f>
        <v>0.93</v>
      </c>
      <c r="N3" s="97"/>
      <c r="O3" s="98">
        <f>'Valeurs de point'!E4</f>
        <v>1</v>
      </c>
      <c r="P3" s="99"/>
      <c r="Q3" s="100">
        <f>'Valeurs de point'!E5</f>
        <v>0.15</v>
      </c>
    </row>
    <row r="4" spans="1:17" s="113" customFormat="1" ht="12" thickBot="1">
      <c r="A4" s="109" t="s">
        <v>570</v>
      </c>
      <c r="B4" s="102" t="s">
        <v>571</v>
      </c>
      <c r="C4" s="102" t="s">
        <v>572</v>
      </c>
      <c r="D4" s="102" t="s">
        <v>573</v>
      </c>
      <c r="E4" s="103" t="s">
        <v>1087</v>
      </c>
      <c r="F4" s="104" t="s">
        <v>1572</v>
      </c>
      <c r="G4" s="105" t="s">
        <v>575</v>
      </c>
      <c r="H4" s="111" t="s">
        <v>424</v>
      </c>
      <c r="I4" s="105" t="s">
        <v>576</v>
      </c>
      <c r="J4" s="111" t="s">
        <v>425</v>
      </c>
      <c r="K4" s="135" t="s">
        <v>577</v>
      </c>
      <c r="L4" s="99"/>
      <c r="M4" s="98" t="s">
        <v>578</v>
      </c>
      <c r="N4" s="99"/>
      <c r="O4" s="96" t="s">
        <v>578</v>
      </c>
      <c r="P4" s="99"/>
      <c r="Q4" s="112" t="s">
        <v>578</v>
      </c>
    </row>
    <row r="5" spans="1:17" ht="13.5" customHeight="1" outlineLevel="1" thickBot="1">
      <c r="A5" s="101"/>
      <c r="B5" s="123"/>
      <c r="C5" s="124"/>
      <c r="D5" s="124"/>
      <c r="E5" s="211" t="s">
        <v>1573</v>
      </c>
      <c r="F5" s="212"/>
      <c r="G5" s="212"/>
      <c r="H5" s="212"/>
      <c r="I5" s="212"/>
      <c r="J5" s="212"/>
      <c r="K5" s="212"/>
      <c r="L5" s="127"/>
      <c r="M5" s="145">
        <f>M259</f>
        <v>0</v>
      </c>
      <c r="N5" s="155">
        <f>N259</f>
        <v>0</v>
      </c>
      <c r="O5" s="145">
        <f>O259</f>
        <v>0</v>
      </c>
      <c r="P5" s="155">
        <f>P259</f>
        <v>0</v>
      </c>
      <c r="Q5" s="145">
        <f>Q259</f>
        <v>0</v>
      </c>
    </row>
    <row r="6" spans="1:17" outlineLevel="2">
      <c r="A6" s="114" t="s">
        <v>579</v>
      </c>
      <c r="B6" s="122" t="s">
        <v>580</v>
      </c>
      <c r="C6" s="122" t="s">
        <v>905</v>
      </c>
      <c r="D6" s="122" t="s">
        <v>184</v>
      </c>
      <c r="E6" s="116">
        <v>0</v>
      </c>
      <c r="F6" s="137">
        <v>1</v>
      </c>
      <c r="G6" s="117">
        <v>12.35</v>
      </c>
      <c r="H6" s="117">
        <f>E6*F6*G6</f>
        <v>0</v>
      </c>
      <c r="I6" s="117">
        <v>23.9</v>
      </c>
      <c r="J6" s="117">
        <f>E6*F6*I6</f>
        <v>0</v>
      </c>
      <c r="K6" s="138">
        <f>(G6+I6)*F6*E6</f>
        <v>0</v>
      </c>
      <c r="L6" s="156"/>
      <c r="M6" s="157">
        <f>K6*'Valeurs de point'!$E$3</f>
        <v>0</v>
      </c>
      <c r="N6" s="156"/>
      <c r="O6" s="157">
        <f>K6*$O$3</f>
        <v>0</v>
      </c>
      <c r="P6" s="156"/>
      <c r="Q6" s="158">
        <f>O6+(O6*'Valeurs de point'!$E$5)</f>
        <v>0</v>
      </c>
    </row>
    <row r="7" spans="1:17" outlineLevel="2">
      <c r="A7" s="114" t="s">
        <v>579</v>
      </c>
      <c r="B7" s="122" t="s">
        <v>580</v>
      </c>
      <c r="C7" s="122" t="s">
        <v>906</v>
      </c>
      <c r="D7" s="122" t="s">
        <v>185</v>
      </c>
      <c r="E7" s="116">
        <v>0</v>
      </c>
      <c r="F7" s="137">
        <v>1</v>
      </c>
      <c r="G7" s="117">
        <v>4.12</v>
      </c>
      <c r="H7" s="117">
        <f>E7*F7*G7</f>
        <v>0</v>
      </c>
      <c r="I7" s="117">
        <v>11.95</v>
      </c>
      <c r="J7" s="117">
        <f>E7*F7*I7</f>
        <v>0</v>
      </c>
      <c r="K7" s="138">
        <f>(G7+I7)*F7*E7</f>
        <v>0</v>
      </c>
      <c r="L7" s="156"/>
      <c r="M7" s="157">
        <f>K7*'Valeurs de point'!$E$3</f>
        <v>0</v>
      </c>
      <c r="N7" s="156"/>
      <c r="O7" s="157">
        <f>K7*$O$3</f>
        <v>0</v>
      </c>
      <c r="P7" s="156"/>
      <c r="Q7" s="158">
        <f>O7+(O7*'Valeurs de point'!$E$5)</f>
        <v>0</v>
      </c>
    </row>
    <row r="8" spans="1:17" outlineLevel="2">
      <c r="A8" s="114" t="s">
        <v>579</v>
      </c>
      <c r="B8" s="122" t="s">
        <v>580</v>
      </c>
      <c r="C8" s="122" t="s">
        <v>1437</v>
      </c>
      <c r="D8" s="122" t="s">
        <v>183</v>
      </c>
      <c r="E8" s="116">
        <v>0</v>
      </c>
      <c r="F8" s="137">
        <v>1</v>
      </c>
      <c r="G8" s="117">
        <v>5.74</v>
      </c>
      <c r="H8" s="117">
        <f>E8*F8*G8</f>
        <v>0</v>
      </c>
      <c r="I8" s="117">
        <v>57.15</v>
      </c>
      <c r="J8" s="117">
        <f>E8*F8*I8</f>
        <v>0</v>
      </c>
      <c r="K8" s="138">
        <f>(G8+I8)*F8*E8</f>
        <v>0</v>
      </c>
      <c r="L8" s="156"/>
      <c r="M8" s="157">
        <f>K8*'Valeurs de point'!$E$3</f>
        <v>0</v>
      </c>
      <c r="N8" s="156"/>
      <c r="O8" s="157">
        <f>K8*$O$3</f>
        <v>0</v>
      </c>
      <c r="P8" s="156"/>
      <c r="Q8" s="158">
        <f>O8+(O8*'Valeurs de point'!$E$5)</f>
        <v>0</v>
      </c>
    </row>
    <row r="9" spans="1:17" outlineLevel="2">
      <c r="A9" s="114" t="s">
        <v>579</v>
      </c>
      <c r="B9" s="122" t="s">
        <v>580</v>
      </c>
      <c r="C9" s="122" t="s">
        <v>1439</v>
      </c>
      <c r="D9" s="122" t="s">
        <v>902</v>
      </c>
      <c r="E9" s="116">
        <v>0</v>
      </c>
      <c r="F9" s="137">
        <v>1</v>
      </c>
      <c r="G9" s="117">
        <v>7.12</v>
      </c>
      <c r="H9" s="117">
        <f>E9*F9*G9</f>
        <v>0</v>
      </c>
      <c r="I9" s="117">
        <v>0</v>
      </c>
      <c r="J9" s="117">
        <f>E9*F9*I9</f>
        <v>0</v>
      </c>
      <c r="K9" s="138">
        <f>(G9+I9)*F9*E9</f>
        <v>0</v>
      </c>
      <c r="L9" s="156"/>
      <c r="M9" s="157">
        <f>K9*'Valeurs de point'!$E$3</f>
        <v>0</v>
      </c>
      <c r="N9" s="156"/>
      <c r="O9" s="157">
        <f>K9*$O$3</f>
        <v>0</v>
      </c>
      <c r="P9" s="156"/>
      <c r="Q9" s="158">
        <f>O9+(O9*'Valeurs de point'!$E$5)</f>
        <v>0</v>
      </c>
    </row>
    <row r="10" spans="1:17" ht="12" outlineLevel="2" thickBot="1">
      <c r="A10" s="114" t="s">
        <v>587</v>
      </c>
      <c r="B10" s="122" t="s">
        <v>588</v>
      </c>
      <c r="C10" s="122" t="s">
        <v>903</v>
      </c>
      <c r="D10" s="122" t="s">
        <v>582</v>
      </c>
      <c r="E10" s="116">
        <v>0</v>
      </c>
      <c r="F10" s="137">
        <v>1</v>
      </c>
      <c r="G10" s="117"/>
      <c r="H10" s="117">
        <f>E10*F10*G10</f>
        <v>0</v>
      </c>
      <c r="I10" s="117">
        <v>14.94</v>
      </c>
      <c r="J10" s="117">
        <f>E10*F10*I10</f>
        <v>0</v>
      </c>
      <c r="K10" s="138">
        <f>(G10+I10)*F10*E10</f>
        <v>0</v>
      </c>
      <c r="L10" s="156"/>
      <c r="M10" s="157">
        <f>K10*'Valeurs de point'!$E$3</f>
        <v>0</v>
      </c>
      <c r="N10" s="156"/>
      <c r="O10" s="157">
        <f>K10*$O$3</f>
        <v>0</v>
      </c>
      <c r="P10" s="156"/>
      <c r="Q10" s="158">
        <f>O10+(O10*'Valeurs de point'!$E$5)</f>
        <v>0</v>
      </c>
    </row>
    <row r="11" spans="1:17" ht="12" outlineLevel="1" thickBot="1">
      <c r="A11" s="101"/>
      <c r="B11" s="123" t="s">
        <v>1023</v>
      </c>
      <c r="C11" s="124"/>
      <c r="D11" s="124"/>
      <c r="E11" s="125"/>
      <c r="F11" s="150"/>
      <c r="G11" s="126"/>
      <c r="H11" s="126"/>
      <c r="I11" s="126"/>
      <c r="J11" s="126"/>
      <c r="K11" s="159"/>
      <c r="L11" s="160"/>
      <c r="M11" s="161">
        <f>SUBTOTAL(9,M6:M10)</f>
        <v>0</v>
      </c>
      <c r="N11" s="160"/>
      <c r="O11" s="161">
        <f>SUBTOTAL(9,O6:O10)</f>
        <v>0</v>
      </c>
      <c r="P11" s="160"/>
      <c r="Q11" s="162">
        <f>SUBTOTAL(9,Q6:Q10)</f>
        <v>0</v>
      </c>
    </row>
    <row r="12" spans="1:17" outlineLevel="2">
      <c r="A12" s="114" t="s">
        <v>583</v>
      </c>
      <c r="B12" s="122" t="s">
        <v>584</v>
      </c>
      <c r="C12" s="122" t="s">
        <v>1794</v>
      </c>
      <c r="D12" s="122" t="s">
        <v>186</v>
      </c>
      <c r="E12" s="116">
        <v>0</v>
      </c>
      <c r="F12" s="137">
        <v>1</v>
      </c>
      <c r="G12" s="117">
        <v>14.41</v>
      </c>
      <c r="H12" s="117">
        <f t="shared" ref="H12:H34" si="0">E12*F12*G12</f>
        <v>0</v>
      </c>
      <c r="I12" s="117">
        <v>17.93</v>
      </c>
      <c r="J12" s="117">
        <f t="shared" ref="J12:J34" si="1">E12*F12*I12</f>
        <v>0</v>
      </c>
      <c r="K12" s="138">
        <f>(G12+I12)*F12*E12</f>
        <v>0</v>
      </c>
      <c r="L12" s="156"/>
      <c r="M12" s="157">
        <f>K12*'Valeurs de point'!$E$3</f>
        <v>0</v>
      </c>
      <c r="N12" s="156"/>
      <c r="O12" s="157">
        <f>K12*$O$3</f>
        <v>0</v>
      </c>
      <c r="P12" s="156"/>
      <c r="Q12" s="158">
        <f>O12+(O12*'Valeurs de point'!$E$5)</f>
        <v>0</v>
      </c>
    </row>
    <row r="13" spans="1:17" outlineLevel="2">
      <c r="A13" s="114" t="s">
        <v>583</v>
      </c>
      <c r="B13" s="122" t="s">
        <v>584</v>
      </c>
      <c r="C13" s="122" t="s">
        <v>1795</v>
      </c>
      <c r="D13" s="122" t="s">
        <v>187</v>
      </c>
      <c r="E13" s="116">
        <v>0</v>
      </c>
      <c r="F13" s="137">
        <v>1</v>
      </c>
      <c r="G13" s="117">
        <v>8.23</v>
      </c>
      <c r="H13" s="117">
        <f t="shared" si="0"/>
        <v>0</v>
      </c>
      <c r="I13" s="117">
        <v>11.95</v>
      </c>
      <c r="J13" s="117">
        <f t="shared" si="1"/>
        <v>0</v>
      </c>
      <c r="K13" s="138">
        <f>(G13+I13)*F13*E13</f>
        <v>0</v>
      </c>
      <c r="L13" s="156"/>
      <c r="M13" s="157">
        <f>K13*'Valeurs de point'!$E$3</f>
        <v>0</v>
      </c>
      <c r="N13" s="156"/>
      <c r="O13" s="157">
        <f>K13*$O$3</f>
        <v>0</v>
      </c>
      <c r="P13" s="156"/>
      <c r="Q13" s="158">
        <f>O13+(O13*'Valeurs de point'!$E$5)</f>
        <v>0</v>
      </c>
    </row>
    <row r="14" spans="1:17" outlineLevel="2">
      <c r="A14" s="114" t="s">
        <v>583</v>
      </c>
      <c r="B14" s="122" t="s">
        <v>584</v>
      </c>
      <c r="C14" s="122" t="s">
        <v>1437</v>
      </c>
      <c r="D14" s="122" t="s">
        <v>183</v>
      </c>
      <c r="E14" s="116">
        <v>0</v>
      </c>
      <c r="F14" s="137">
        <v>1</v>
      </c>
      <c r="G14" s="117">
        <v>5.74</v>
      </c>
      <c r="H14" s="117">
        <f t="shared" si="0"/>
        <v>0</v>
      </c>
      <c r="I14" s="117">
        <v>57.15</v>
      </c>
      <c r="J14" s="117">
        <f t="shared" si="1"/>
        <v>0</v>
      </c>
      <c r="K14" s="138">
        <f>(G14+I14)*F14*E14</f>
        <v>0</v>
      </c>
      <c r="L14" s="156"/>
      <c r="M14" s="157">
        <f>K14*'Valeurs de point'!$E$3</f>
        <v>0</v>
      </c>
      <c r="N14" s="156"/>
      <c r="O14" s="157">
        <f>K14*$O$3</f>
        <v>0</v>
      </c>
      <c r="P14" s="156"/>
      <c r="Q14" s="158">
        <f>O14+(O14*'Valeurs de point'!$E$5)</f>
        <v>0</v>
      </c>
    </row>
    <row r="15" spans="1:17" outlineLevel="2">
      <c r="A15" s="114" t="s">
        <v>583</v>
      </c>
      <c r="B15" s="122" t="s">
        <v>584</v>
      </c>
      <c r="C15" s="122" t="s">
        <v>1439</v>
      </c>
      <c r="D15" s="122" t="s">
        <v>902</v>
      </c>
      <c r="E15" s="116">
        <v>0</v>
      </c>
      <c r="F15" s="137">
        <v>1</v>
      </c>
      <c r="G15" s="117">
        <v>7.12</v>
      </c>
      <c r="H15" s="117">
        <f t="shared" si="0"/>
        <v>0</v>
      </c>
      <c r="I15" s="117">
        <v>0</v>
      </c>
      <c r="J15" s="117">
        <f t="shared" si="1"/>
        <v>0</v>
      </c>
      <c r="K15" s="138">
        <f>(G15+I15)*F15*E15</f>
        <v>0</v>
      </c>
      <c r="L15" s="156"/>
      <c r="M15" s="157">
        <f>K15*'Valeurs de point'!$E$3</f>
        <v>0</v>
      </c>
      <c r="N15" s="156"/>
      <c r="O15" s="157">
        <f>K15*$O$3</f>
        <v>0</v>
      </c>
      <c r="P15" s="156"/>
      <c r="Q15" s="158">
        <f>O15+(O15*'Valeurs de point'!$E$5)</f>
        <v>0</v>
      </c>
    </row>
    <row r="16" spans="1:17" ht="12" outlineLevel="2" thickBot="1">
      <c r="A16" s="114" t="s">
        <v>583</v>
      </c>
      <c r="B16" s="122" t="s">
        <v>584</v>
      </c>
      <c r="C16" s="122" t="s">
        <v>903</v>
      </c>
      <c r="D16" s="122" t="s">
        <v>582</v>
      </c>
      <c r="E16" s="116">
        <v>0</v>
      </c>
      <c r="F16" s="137">
        <v>1</v>
      </c>
      <c r="G16" s="117"/>
      <c r="H16" s="117">
        <f t="shared" si="0"/>
        <v>0</v>
      </c>
      <c r="I16" s="117">
        <v>14.94</v>
      </c>
      <c r="J16" s="117">
        <f t="shared" si="1"/>
        <v>0</v>
      </c>
      <c r="K16" s="138">
        <f>(G16+I16)*F16*E16</f>
        <v>0</v>
      </c>
      <c r="L16" s="156"/>
      <c r="M16" s="157">
        <f>K16*'Valeurs de point'!$E$3</f>
        <v>0</v>
      </c>
      <c r="N16" s="156"/>
      <c r="O16" s="157">
        <f>K16*$O$3</f>
        <v>0</v>
      </c>
      <c r="P16" s="156"/>
      <c r="Q16" s="158">
        <f>O16+(O16*'Valeurs de point'!$E$5)</f>
        <v>0</v>
      </c>
    </row>
    <row r="17" spans="1:17" ht="12" outlineLevel="1" thickBot="1">
      <c r="A17" s="101"/>
      <c r="B17" s="123" t="s">
        <v>1024</v>
      </c>
      <c r="C17" s="124"/>
      <c r="D17" s="124"/>
      <c r="E17" s="125"/>
      <c r="F17" s="150"/>
      <c r="G17" s="126" t="e">
        <f>(SUM(G12:G16))-(SUM(#REF!))</f>
        <v>#REF!</v>
      </c>
      <c r="H17" s="126"/>
      <c r="I17" s="126"/>
      <c r="J17" s="126"/>
      <c r="K17" s="159"/>
      <c r="L17" s="160"/>
      <c r="M17" s="161">
        <f>SUBTOTAL(9,M12:M16)</f>
        <v>0</v>
      </c>
      <c r="N17" s="160"/>
      <c r="O17" s="161">
        <f>SUBTOTAL(9,O12:O16)</f>
        <v>0</v>
      </c>
      <c r="P17" s="160"/>
      <c r="Q17" s="161">
        <f>SUBTOTAL(9,Q12:Q16)</f>
        <v>0</v>
      </c>
    </row>
    <row r="18" spans="1:17" outlineLevel="2">
      <c r="A18" s="114" t="s">
        <v>585</v>
      </c>
      <c r="B18" s="122" t="s">
        <v>1851</v>
      </c>
      <c r="C18" s="122" t="s">
        <v>907</v>
      </c>
      <c r="D18" s="122" t="s">
        <v>188</v>
      </c>
      <c r="E18" s="116">
        <v>0</v>
      </c>
      <c r="F18" s="137">
        <v>1</v>
      </c>
      <c r="G18" s="117">
        <v>15</v>
      </c>
      <c r="H18" s="117">
        <f t="shared" si="0"/>
        <v>0</v>
      </c>
      <c r="I18" s="117">
        <v>66.31</v>
      </c>
      <c r="J18" s="117">
        <f t="shared" si="1"/>
        <v>0</v>
      </c>
      <c r="K18" s="138">
        <f>(G18+I18)*F18*E18</f>
        <v>0</v>
      </c>
      <c r="L18" s="156"/>
      <c r="M18" s="157">
        <f>K18*'Valeurs de point'!$E$3</f>
        <v>0</v>
      </c>
      <c r="N18" s="156"/>
      <c r="O18" s="157">
        <f>K18*$O$3</f>
        <v>0</v>
      </c>
      <c r="P18" s="156"/>
      <c r="Q18" s="158">
        <f>O18+(O18*'Valeurs de point'!$E$5)</f>
        <v>0</v>
      </c>
    </row>
    <row r="19" spans="1:17" outlineLevel="2">
      <c r="A19" s="114" t="s">
        <v>585</v>
      </c>
      <c r="B19" s="122" t="s">
        <v>1851</v>
      </c>
      <c r="C19" s="122" t="s">
        <v>908</v>
      </c>
      <c r="D19" s="122" t="s">
        <v>189</v>
      </c>
      <c r="E19" s="116">
        <v>0</v>
      </c>
      <c r="F19" s="137">
        <v>1</v>
      </c>
      <c r="G19" s="117">
        <v>5</v>
      </c>
      <c r="H19" s="117">
        <f>E19*F19*G19</f>
        <v>0</v>
      </c>
      <c r="I19" s="117">
        <v>33.159999999999997</v>
      </c>
      <c r="J19" s="117">
        <f t="shared" si="1"/>
        <v>0</v>
      </c>
      <c r="K19" s="138">
        <f>(G19+I19)*F19*E19</f>
        <v>0</v>
      </c>
      <c r="L19" s="156"/>
      <c r="M19" s="157">
        <f>K19*'Valeurs de point'!$E$3</f>
        <v>0</v>
      </c>
      <c r="N19" s="156"/>
      <c r="O19" s="157">
        <f>K19*$O$3</f>
        <v>0</v>
      </c>
      <c r="P19" s="156"/>
      <c r="Q19" s="158">
        <f>O19+(O19*'Valeurs de point'!$E$5)</f>
        <v>0</v>
      </c>
    </row>
    <row r="20" spans="1:17" outlineLevel="2">
      <c r="A20" s="114" t="s">
        <v>585</v>
      </c>
      <c r="B20" s="122" t="s">
        <v>1851</v>
      </c>
      <c r="C20" s="122" t="s">
        <v>1437</v>
      </c>
      <c r="D20" s="122" t="s">
        <v>183</v>
      </c>
      <c r="E20" s="116">
        <v>0</v>
      </c>
      <c r="F20" s="137">
        <v>1</v>
      </c>
      <c r="G20" s="117">
        <v>5.74</v>
      </c>
      <c r="H20" s="117">
        <f t="shared" si="0"/>
        <v>0</v>
      </c>
      <c r="I20" s="117">
        <v>57.15</v>
      </c>
      <c r="J20" s="117">
        <f t="shared" si="1"/>
        <v>0</v>
      </c>
      <c r="K20" s="138">
        <f>(G20+I20)*F20*E20</f>
        <v>0</v>
      </c>
      <c r="L20" s="156"/>
      <c r="M20" s="157">
        <f>K20*'Valeurs de point'!$E$3</f>
        <v>0</v>
      </c>
      <c r="N20" s="156"/>
      <c r="O20" s="157">
        <f>K20*$O$3</f>
        <v>0</v>
      </c>
      <c r="P20" s="156"/>
      <c r="Q20" s="158">
        <f>O20+(O20*'Valeurs de point'!$E$5)</f>
        <v>0</v>
      </c>
    </row>
    <row r="21" spans="1:17" outlineLevel="2">
      <c r="A21" s="114" t="s">
        <v>585</v>
      </c>
      <c r="B21" s="122" t="s">
        <v>1851</v>
      </c>
      <c r="C21" s="122" t="s">
        <v>1439</v>
      </c>
      <c r="D21" s="122" t="s">
        <v>902</v>
      </c>
      <c r="E21" s="116">
        <v>0</v>
      </c>
      <c r="F21" s="137">
        <v>1</v>
      </c>
      <c r="G21" s="117">
        <v>7.12</v>
      </c>
      <c r="H21" s="117">
        <f t="shared" si="0"/>
        <v>0</v>
      </c>
      <c r="I21" s="117">
        <v>0</v>
      </c>
      <c r="J21" s="117">
        <f t="shared" si="1"/>
        <v>0</v>
      </c>
      <c r="K21" s="138">
        <f>(G21+I21)*F21*E21</f>
        <v>0</v>
      </c>
      <c r="L21" s="156"/>
      <c r="M21" s="157">
        <f>K21*'Valeurs de point'!$E$3</f>
        <v>0</v>
      </c>
      <c r="N21" s="156"/>
      <c r="O21" s="157">
        <f>K21*$O$3</f>
        <v>0</v>
      </c>
      <c r="P21" s="156"/>
      <c r="Q21" s="158">
        <f>O21+(O21*'Valeurs de point'!$E$5)</f>
        <v>0</v>
      </c>
    </row>
    <row r="22" spans="1:17" ht="12" outlineLevel="2" thickBot="1">
      <c r="A22" s="114" t="s">
        <v>585</v>
      </c>
      <c r="B22" s="122" t="s">
        <v>1851</v>
      </c>
      <c r="C22" s="122" t="s">
        <v>904</v>
      </c>
      <c r="D22" s="122" t="s">
        <v>1867</v>
      </c>
      <c r="E22" s="116">
        <v>0</v>
      </c>
      <c r="F22" s="137">
        <v>1</v>
      </c>
      <c r="G22" s="117"/>
      <c r="H22" s="117">
        <f t="shared" si="0"/>
        <v>0</v>
      </c>
      <c r="I22" s="117">
        <v>33.159999999999997</v>
      </c>
      <c r="J22" s="117">
        <f t="shared" si="1"/>
        <v>0</v>
      </c>
      <c r="K22" s="138">
        <f>(G22+I22)*F22*E22</f>
        <v>0</v>
      </c>
      <c r="L22" s="156"/>
      <c r="M22" s="157">
        <f>K22*'Valeurs de point'!$E$3</f>
        <v>0</v>
      </c>
      <c r="N22" s="156"/>
      <c r="O22" s="157">
        <f>K22*$O$3</f>
        <v>0</v>
      </c>
      <c r="P22" s="156"/>
      <c r="Q22" s="158">
        <f>O22+(O22*'Valeurs de point'!$E$5)</f>
        <v>0</v>
      </c>
    </row>
    <row r="23" spans="1:17" ht="12" outlineLevel="1" thickBot="1">
      <c r="A23" s="101"/>
      <c r="B23" s="123" t="s">
        <v>37</v>
      </c>
      <c r="C23" s="124"/>
      <c r="D23" s="124"/>
      <c r="E23" s="125"/>
      <c r="F23" s="150"/>
      <c r="G23" s="126" t="e">
        <f>(SUM(G18:G22))-(SUM(#REF!))</f>
        <v>#REF!</v>
      </c>
      <c r="H23" s="126"/>
      <c r="I23" s="126"/>
      <c r="J23" s="126"/>
      <c r="K23" s="159"/>
      <c r="L23" s="160"/>
      <c r="M23" s="161">
        <f>SUBTOTAL(9,M18:M22)</f>
        <v>0</v>
      </c>
      <c r="N23" s="160"/>
      <c r="O23" s="161">
        <f>SUBTOTAL(9,O18:O22)</f>
        <v>0</v>
      </c>
      <c r="P23" s="160"/>
      <c r="Q23" s="162">
        <f>SUBTOTAL(9,Q18:Q22)</f>
        <v>0</v>
      </c>
    </row>
    <row r="24" spans="1:17" outlineLevel="2">
      <c r="A24" s="114" t="s">
        <v>980</v>
      </c>
      <c r="B24" s="122" t="s">
        <v>981</v>
      </c>
      <c r="C24" s="122" t="s">
        <v>907</v>
      </c>
      <c r="D24" s="122" t="s">
        <v>188</v>
      </c>
      <c r="E24" s="116">
        <v>0</v>
      </c>
      <c r="F24" s="137">
        <v>1</v>
      </c>
      <c r="G24" s="117">
        <v>15</v>
      </c>
      <c r="H24" s="117">
        <f t="shared" si="0"/>
        <v>0</v>
      </c>
      <c r="I24" s="117">
        <v>66.31</v>
      </c>
      <c r="J24" s="117">
        <f t="shared" si="1"/>
        <v>0</v>
      </c>
      <c r="K24" s="138">
        <f>(G24+I24)*F24*E24</f>
        <v>0</v>
      </c>
      <c r="L24" s="156"/>
      <c r="M24" s="157">
        <f>K24*'Valeurs de point'!$E$3</f>
        <v>0</v>
      </c>
      <c r="N24" s="156"/>
      <c r="O24" s="157">
        <f>K24*$O$3</f>
        <v>0</v>
      </c>
      <c r="P24" s="156"/>
      <c r="Q24" s="158">
        <f>O24+(O24*'Valeurs de point'!$E$5)</f>
        <v>0</v>
      </c>
    </row>
    <row r="25" spans="1:17" outlineLevel="2">
      <c r="A25" s="114" t="s">
        <v>980</v>
      </c>
      <c r="B25" s="122" t="s">
        <v>981</v>
      </c>
      <c r="C25" s="122" t="s">
        <v>908</v>
      </c>
      <c r="D25" s="122" t="s">
        <v>189</v>
      </c>
      <c r="E25" s="116">
        <v>0</v>
      </c>
      <c r="F25" s="137">
        <v>1</v>
      </c>
      <c r="G25" s="117">
        <v>5</v>
      </c>
      <c r="H25" s="117">
        <f t="shared" si="0"/>
        <v>0</v>
      </c>
      <c r="I25" s="117">
        <v>33.159999999999997</v>
      </c>
      <c r="J25" s="117">
        <f t="shared" si="1"/>
        <v>0</v>
      </c>
      <c r="K25" s="138">
        <f>(G25+I25)*F25*E25</f>
        <v>0</v>
      </c>
      <c r="L25" s="156"/>
      <c r="M25" s="157">
        <f>K25*'Valeurs de point'!$E$3</f>
        <v>0</v>
      </c>
      <c r="N25" s="156"/>
      <c r="O25" s="157">
        <f>K25*$O$3</f>
        <v>0</v>
      </c>
      <c r="P25" s="156"/>
      <c r="Q25" s="158">
        <f>O25+(O25*'Valeurs de point'!$E$5)</f>
        <v>0</v>
      </c>
    </row>
    <row r="26" spans="1:17" outlineLevel="2">
      <c r="A26" s="114" t="s">
        <v>980</v>
      </c>
      <c r="B26" s="122" t="s">
        <v>981</v>
      </c>
      <c r="C26" s="122" t="s">
        <v>1437</v>
      </c>
      <c r="D26" s="122" t="s">
        <v>183</v>
      </c>
      <c r="E26" s="116">
        <v>0</v>
      </c>
      <c r="F26" s="137">
        <v>1</v>
      </c>
      <c r="G26" s="117">
        <v>5.74</v>
      </c>
      <c r="H26" s="117">
        <f t="shared" si="0"/>
        <v>0</v>
      </c>
      <c r="I26" s="117">
        <v>57.15</v>
      </c>
      <c r="J26" s="117">
        <f t="shared" si="1"/>
        <v>0</v>
      </c>
      <c r="K26" s="138">
        <f>(G26+I26)*F26*E26</f>
        <v>0</v>
      </c>
      <c r="L26" s="156"/>
      <c r="M26" s="157">
        <f>K26*'Valeurs de point'!$E$3</f>
        <v>0</v>
      </c>
      <c r="N26" s="156"/>
      <c r="O26" s="157">
        <f>K26*$O$3</f>
        <v>0</v>
      </c>
      <c r="P26" s="156"/>
      <c r="Q26" s="158">
        <f>O26+(O26*'Valeurs de point'!$E$5)</f>
        <v>0</v>
      </c>
    </row>
    <row r="27" spans="1:17" outlineLevel="2">
      <c r="A27" s="114" t="s">
        <v>980</v>
      </c>
      <c r="B27" s="122" t="s">
        <v>981</v>
      </c>
      <c r="C27" s="122" t="s">
        <v>1439</v>
      </c>
      <c r="D27" s="122" t="s">
        <v>902</v>
      </c>
      <c r="E27" s="116">
        <v>0</v>
      </c>
      <c r="F27" s="137">
        <v>1</v>
      </c>
      <c r="G27" s="117">
        <v>7.12</v>
      </c>
      <c r="H27" s="117">
        <f t="shared" si="0"/>
        <v>0</v>
      </c>
      <c r="I27" s="117">
        <v>0</v>
      </c>
      <c r="J27" s="117">
        <f t="shared" si="1"/>
        <v>0</v>
      </c>
      <c r="K27" s="138">
        <f>(G27+I27)*F27*E27</f>
        <v>0</v>
      </c>
      <c r="L27" s="156"/>
      <c r="M27" s="157">
        <f>K27*'Valeurs de point'!$E$3</f>
        <v>0</v>
      </c>
      <c r="N27" s="156"/>
      <c r="O27" s="157">
        <f>K27*$O$3</f>
        <v>0</v>
      </c>
      <c r="P27" s="156"/>
      <c r="Q27" s="158">
        <f>O27+(O27*'Valeurs de point'!$E$5)</f>
        <v>0</v>
      </c>
    </row>
    <row r="28" spans="1:17" ht="12" outlineLevel="2" thickBot="1">
      <c r="A28" s="114" t="s">
        <v>980</v>
      </c>
      <c r="B28" s="122" t="s">
        <v>981</v>
      </c>
      <c r="C28" s="122" t="s">
        <v>904</v>
      </c>
      <c r="D28" s="122" t="s">
        <v>1867</v>
      </c>
      <c r="E28" s="116">
        <v>0</v>
      </c>
      <c r="F28" s="137">
        <v>1</v>
      </c>
      <c r="G28" s="117"/>
      <c r="H28" s="117">
        <f t="shared" si="0"/>
        <v>0</v>
      </c>
      <c r="I28" s="117">
        <v>33.159999999999997</v>
      </c>
      <c r="J28" s="117">
        <f t="shared" si="1"/>
        <v>0</v>
      </c>
      <c r="K28" s="138">
        <f>(G28+I28)*F28*E28</f>
        <v>0</v>
      </c>
      <c r="L28" s="156"/>
      <c r="M28" s="157">
        <f>K28*'Valeurs de point'!$E$3</f>
        <v>0</v>
      </c>
      <c r="N28" s="156"/>
      <c r="O28" s="157">
        <f>K28*$O$3</f>
        <v>0</v>
      </c>
      <c r="P28" s="156"/>
      <c r="Q28" s="158">
        <f>O28+(O28*'Valeurs de point'!$E$5)</f>
        <v>0</v>
      </c>
    </row>
    <row r="29" spans="1:17" ht="12" outlineLevel="1" thickBot="1">
      <c r="A29" s="101"/>
      <c r="B29" s="123" t="s">
        <v>38</v>
      </c>
      <c r="C29" s="124"/>
      <c r="D29" s="124"/>
      <c r="E29" s="125"/>
      <c r="F29" s="150"/>
      <c r="G29" s="126" t="e">
        <f>(SUM(G24:G28))-(SUM(#REF!))</f>
        <v>#REF!</v>
      </c>
      <c r="H29" s="126"/>
      <c r="I29" s="126"/>
      <c r="J29" s="126"/>
      <c r="K29" s="159"/>
      <c r="L29" s="160"/>
      <c r="M29" s="161">
        <f>SUBTOTAL(9,M24:M28)</f>
        <v>0</v>
      </c>
      <c r="N29" s="160"/>
      <c r="O29" s="161">
        <f>SUBTOTAL(9,O24:O28)</f>
        <v>0</v>
      </c>
      <c r="P29" s="160"/>
      <c r="Q29" s="162">
        <f>SUBTOTAL(9,Q24:Q28)</f>
        <v>0</v>
      </c>
    </row>
    <row r="30" spans="1:17" outlineLevel="2">
      <c r="A30" s="114" t="s">
        <v>982</v>
      </c>
      <c r="B30" s="122" t="s">
        <v>983</v>
      </c>
      <c r="C30" s="122" t="s">
        <v>905</v>
      </c>
      <c r="D30" s="122" t="s">
        <v>184</v>
      </c>
      <c r="E30" s="116">
        <v>0</v>
      </c>
      <c r="F30" s="137">
        <v>1</v>
      </c>
      <c r="G30" s="117">
        <v>12.35</v>
      </c>
      <c r="H30" s="117">
        <f t="shared" si="0"/>
        <v>0</v>
      </c>
      <c r="I30" s="117">
        <v>23.9</v>
      </c>
      <c r="J30" s="117">
        <f t="shared" si="1"/>
        <v>0</v>
      </c>
      <c r="K30" s="138">
        <f>(G30+I30)*F30*E30</f>
        <v>0</v>
      </c>
      <c r="L30" s="156"/>
      <c r="M30" s="157">
        <f>K30*'Valeurs de point'!$E$3</f>
        <v>0</v>
      </c>
      <c r="N30" s="156"/>
      <c r="O30" s="157">
        <f>K30*$O$3</f>
        <v>0</v>
      </c>
      <c r="P30" s="156"/>
      <c r="Q30" s="158">
        <f>O30+(O30*'Valeurs de point'!$E$5)</f>
        <v>0</v>
      </c>
    </row>
    <row r="31" spans="1:17" outlineLevel="2">
      <c r="A31" s="114" t="s">
        <v>982</v>
      </c>
      <c r="B31" s="122" t="s">
        <v>983</v>
      </c>
      <c r="C31" s="122" t="s">
        <v>906</v>
      </c>
      <c r="D31" s="122" t="s">
        <v>185</v>
      </c>
      <c r="E31" s="116">
        <v>0</v>
      </c>
      <c r="F31" s="137">
        <v>1</v>
      </c>
      <c r="G31" s="117">
        <v>4.12</v>
      </c>
      <c r="H31" s="117">
        <f t="shared" si="0"/>
        <v>0</v>
      </c>
      <c r="I31" s="117">
        <v>11.95</v>
      </c>
      <c r="J31" s="117">
        <f t="shared" si="1"/>
        <v>0</v>
      </c>
      <c r="K31" s="138">
        <f>(G31+I31)*F31*E31</f>
        <v>0</v>
      </c>
      <c r="L31" s="156"/>
      <c r="M31" s="157">
        <f>K31*'Valeurs de point'!$E$3</f>
        <v>0</v>
      </c>
      <c r="N31" s="156"/>
      <c r="O31" s="157">
        <f>K31*$O$3</f>
        <v>0</v>
      </c>
      <c r="P31" s="156"/>
      <c r="Q31" s="158">
        <f>O31+(O31*'Valeurs de point'!$E$5)</f>
        <v>0</v>
      </c>
    </row>
    <row r="32" spans="1:17" outlineLevel="2">
      <c r="A32" s="114" t="s">
        <v>982</v>
      </c>
      <c r="B32" s="122" t="s">
        <v>983</v>
      </c>
      <c r="C32" s="122" t="s">
        <v>1437</v>
      </c>
      <c r="D32" s="122" t="s">
        <v>183</v>
      </c>
      <c r="E32" s="116">
        <v>0</v>
      </c>
      <c r="F32" s="137">
        <v>1</v>
      </c>
      <c r="G32" s="117">
        <v>5.74</v>
      </c>
      <c r="H32" s="117">
        <f t="shared" si="0"/>
        <v>0</v>
      </c>
      <c r="I32" s="117">
        <v>57.15</v>
      </c>
      <c r="J32" s="117">
        <f t="shared" si="1"/>
        <v>0</v>
      </c>
      <c r="K32" s="138">
        <f>(G32+I32)*F32*E32</f>
        <v>0</v>
      </c>
      <c r="L32" s="156"/>
      <c r="M32" s="157">
        <f>K32*'Valeurs de point'!$E$3</f>
        <v>0</v>
      </c>
      <c r="N32" s="156"/>
      <c r="O32" s="157">
        <f>K32*$O$3</f>
        <v>0</v>
      </c>
      <c r="P32" s="156"/>
      <c r="Q32" s="158">
        <f>O32+(O32*'Valeurs de point'!$E$5)</f>
        <v>0</v>
      </c>
    </row>
    <row r="33" spans="1:17" outlineLevel="2">
      <c r="A33" s="114" t="s">
        <v>982</v>
      </c>
      <c r="B33" s="122" t="s">
        <v>983</v>
      </c>
      <c r="C33" s="122" t="s">
        <v>1439</v>
      </c>
      <c r="D33" s="122" t="s">
        <v>902</v>
      </c>
      <c r="E33" s="116">
        <v>0</v>
      </c>
      <c r="F33" s="137">
        <v>1</v>
      </c>
      <c r="G33" s="117">
        <v>7.12</v>
      </c>
      <c r="H33" s="117">
        <f t="shared" si="0"/>
        <v>0</v>
      </c>
      <c r="I33" s="117">
        <v>0</v>
      </c>
      <c r="J33" s="117">
        <f t="shared" si="1"/>
        <v>0</v>
      </c>
      <c r="K33" s="138">
        <f>(G33+I33)*F33*E33</f>
        <v>0</v>
      </c>
      <c r="L33" s="156"/>
      <c r="M33" s="157">
        <f>K33*'Valeurs de point'!$E$3</f>
        <v>0</v>
      </c>
      <c r="N33" s="156"/>
      <c r="O33" s="157">
        <f>K33*$O$3</f>
        <v>0</v>
      </c>
      <c r="P33" s="156"/>
      <c r="Q33" s="158">
        <f>O33+(O33*'Valeurs de point'!$E$5)</f>
        <v>0</v>
      </c>
    </row>
    <row r="34" spans="1:17" ht="12" outlineLevel="2" thickBot="1">
      <c r="A34" s="114" t="s">
        <v>982</v>
      </c>
      <c r="B34" s="122" t="s">
        <v>983</v>
      </c>
      <c r="C34" s="122" t="s">
        <v>903</v>
      </c>
      <c r="D34" s="122" t="s">
        <v>582</v>
      </c>
      <c r="E34" s="116">
        <v>0</v>
      </c>
      <c r="F34" s="137">
        <v>1</v>
      </c>
      <c r="G34" s="117"/>
      <c r="H34" s="117">
        <f t="shared" si="0"/>
        <v>0</v>
      </c>
      <c r="I34" s="117">
        <v>14.94</v>
      </c>
      <c r="J34" s="117">
        <f t="shared" si="1"/>
        <v>0</v>
      </c>
      <c r="K34" s="138">
        <f>(G34+I34)*F34*E34</f>
        <v>0</v>
      </c>
      <c r="L34" s="156"/>
      <c r="M34" s="157">
        <f>K34*'Valeurs de point'!$E$3</f>
        <v>0</v>
      </c>
      <c r="N34" s="156"/>
      <c r="O34" s="157">
        <f>K34*$O$3</f>
        <v>0</v>
      </c>
      <c r="P34" s="156"/>
      <c r="Q34" s="158">
        <f>O34+(O34*'Valeurs de point'!$E$5)</f>
        <v>0</v>
      </c>
    </row>
    <row r="35" spans="1:17" ht="12" outlineLevel="1" thickBot="1">
      <c r="A35" s="101"/>
      <c r="B35" s="123" t="s">
        <v>39</v>
      </c>
      <c r="C35" s="124"/>
      <c r="D35" s="124"/>
      <c r="E35" s="125"/>
      <c r="F35" s="150"/>
      <c r="G35" s="126" t="e">
        <f>(SUM(G30:G34))-(SUM(#REF!))</f>
        <v>#REF!</v>
      </c>
      <c r="H35" s="126"/>
      <c r="I35" s="126"/>
      <c r="J35" s="126"/>
      <c r="K35" s="159"/>
      <c r="L35" s="160"/>
      <c r="M35" s="161">
        <f>SUBTOTAL(9,M30:M34)</f>
        <v>0</v>
      </c>
      <c r="N35" s="160"/>
      <c r="O35" s="161">
        <f>SUBTOTAL(9,O30:O34)</f>
        <v>0</v>
      </c>
      <c r="P35" s="160"/>
      <c r="Q35" s="162">
        <f>SUBTOTAL(9,Q30:Q34)</f>
        <v>0</v>
      </c>
    </row>
    <row r="36" spans="1:17" outlineLevel="2">
      <c r="A36" s="114" t="s">
        <v>984</v>
      </c>
      <c r="B36" s="122" t="s">
        <v>985</v>
      </c>
      <c r="C36" s="122" t="s">
        <v>905</v>
      </c>
      <c r="D36" s="122" t="s">
        <v>184</v>
      </c>
      <c r="E36" s="116">
        <v>0</v>
      </c>
      <c r="F36" s="137">
        <v>1</v>
      </c>
      <c r="G36" s="117">
        <v>12.35</v>
      </c>
      <c r="H36" s="117">
        <f>E36*F36*G36</f>
        <v>0</v>
      </c>
      <c r="I36" s="117">
        <v>23.9</v>
      </c>
      <c r="J36" s="117">
        <f>E36*F36*I36</f>
        <v>0</v>
      </c>
      <c r="K36" s="138">
        <f>(G36+I36)*F36*E36</f>
        <v>0</v>
      </c>
      <c r="L36" s="156"/>
      <c r="M36" s="157">
        <f>K36*'Valeurs de point'!$E$3</f>
        <v>0</v>
      </c>
      <c r="N36" s="156"/>
      <c r="O36" s="157">
        <f>K36*$O$3</f>
        <v>0</v>
      </c>
      <c r="P36" s="156"/>
      <c r="Q36" s="158">
        <f>O36+(O36*'Valeurs de point'!$E$5)</f>
        <v>0</v>
      </c>
    </row>
    <row r="37" spans="1:17" outlineLevel="2">
      <c r="A37" s="114" t="s">
        <v>984</v>
      </c>
      <c r="B37" s="122" t="s">
        <v>985</v>
      </c>
      <c r="C37" s="122" t="s">
        <v>906</v>
      </c>
      <c r="D37" s="122" t="s">
        <v>185</v>
      </c>
      <c r="E37" s="116">
        <v>0</v>
      </c>
      <c r="F37" s="137">
        <v>1</v>
      </c>
      <c r="G37" s="117">
        <v>4.12</v>
      </c>
      <c r="H37" s="117">
        <f>E37*F37*G37</f>
        <v>0</v>
      </c>
      <c r="I37" s="117">
        <v>11.95</v>
      </c>
      <c r="J37" s="117">
        <f>E37*F37*I37</f>
        <v>0</v>
      </c>
      <c r="K37" s="138">
        <f>(G37+I37)*F37*E37</f>
        <v>0</v>
      </c>
      <c r="L37" s="156"/>
      <c r="M37" s="157">
        <f>K37*'Valeurs de point'!$E$3</f>
        <v>0</v>
      </c>
      <c r="N37" s="156"/>
      <c r="O37" s="157">
        <f>K37*$O$3</f>
        <v>0</v>
      </c>
      <c r="P37" s="156"/>
      <c r="Q37" s="158">
        <f>O37+(O37*'Valeurs de point'!$E$5)</f>
        <v>0</v>
      </c>
    </row>
    <row r="38" spans="1:17" outlineLevel="2">
      <c r="A38" s="114" t="s">
        <v>984</v>
      </c>
      <c r="B38" s="122" t="s">
        <v>985</v>
      </c>
      <c r="C38" s="122" t="s">
        <v>1437</v>
      </c>
      <c r="D38" s="122" t="s">
        <v>183</v>
      </c>
      <c r="E38" s="116">
        <v>0</v>
      </c>
      <c r="F38" s="137">
        <v>1</v>
      </c>
      <c r="G38" s="117">
        <v>5.74</v>
      </c>
      <c r="H38" s="117">
        <f>E38*F38*G38</f>
        <v>0</v>
      </c>
      <c r="I38" s="117">
        <v>57.15</v>
      </c>
      <c r="J38" s="117">
        <f>E38*F38*I38</f>
        <v>0</v>
      </c>
      <c r="K38" s="138">
        <f>(G38+I38)*F38*E38</f>
        <v>0</v>
      </c>
      <c r="L38" s="156"/>
      <c r="M38" s="157">
        <f>K38*'Valeurs de point'!$E$3</f>
        <v>0</v>
      </c>
      <c r="N38" s="156"/>
      <c r="O38" s="157">
        <f>K38*$O$3</f>
        <v>0</v>
      </c>
      <c r="P38" s="156"/>
      <c r="Q38" s="158">
        <f>O38+(O38*'Valeurs de point'!$E$5)</f>
        <v>0</v>
      </c>
    </row>
    <row r="39" spans="1:17" outlineLevel="2">
      <c r="A39" s="114" t="s">
        <v>984</v>
      </c>
      <c r="B39" s="122" t="s">
        <v>985</v>
      </c>
      <c r="C39" s="122" t="s">
        <v>1439</v>
      </c>
      <c r="D39" s="122" t="s">
        <v>902</v>
      </c>
      <c r="E39" s="116">
        <v>0</v>
      </c>
      <c r="F39" s="137">
        <v>1</v>
      </c>
      <c r="G39" s="117">
        <v>7.12</v>
      </c>
      <c r="H39" s="117">
        <f>E39*F39*G39</f>
        <v>0</v>
      </c>
      <c r="I39" s="117">
        <v>0</v>
      </c>
      <c r="J39" s="117">
        <f>E39*F39*I39</f>
        <v>0</v>
      </c>
      <c r="K39" s="138">
        <f>(G39+I39)*F39*E39</f>
        <v>0</v>
      </c>
      <c r="L39" s="156"/>
      <c r="M39" s="157">
        <f>K39*'Valeurs de point'!$E$3</f>
        <v>0</v>
      </c>
      <c r="N39" s="156"/>
      <c r="O39" s="157">
        <f>K39*$O$3</f>
        <v>0</v>
      </c>
      <c r="P39" s="156"/>
      <c r="Q39" s="158">
        <f>O39+(O39*'Valeurs de point'!$E$5)</f>
        <v>0</v>
      </c>
    </row>
    <row r="40" spans="1:17" ht="12" outlineLevel="2" thickBot="1">
      <c r="A40" s="114" t="s">
        <v>984</v>
      </c>
      <c r="B40" s="122" t="s">
        <v>985</v>
      </c>
      <c r="C40" s="122" t="s">
        <v>903</v>
      </c>
      <c r="D40" s="122" t="s">
        <v>582</v>
      </c>
      <c r="E40" s="116">
        <v>0</v>
      </c>
      <c r="F40" s="137">
        <v>1</v>
      </c>
      <c r="G40" s="117"/>
      <c r="H40" s="117">
        <f>E40*F40*G40</f>
        <v>0</v>
      </c>
      <c r="I40" s="117">
        <v>14.94</v>
      </c>
      <c r="J40" s="117">
        <f>E40*F40*I40</f>
        <v>0</v>
      </c>
      <c r="K40" s="138">
        <f>(G40+I40)*F40*E40</f>
        <v>0</v>
      </c>
      <c r="L40" s="156"/>
      <c r="M40" s="157">
        <f>K40*'Valeurs de point'!$E$3</f>
        <v>0</v>
      </c>
      <c r="N40" s="156"/>
      <c r="O40" s="157">
        <f>K40*$O$3</f>
        <v>0</v>
      </c>
      <c r="P40" s="156"/>
      <c r="Q40" s="158">
        <f>O40+(O40*'Valeurs de point'!$E$5)</f>
        <v>0</v>
      </c>
    </row>
    <row r="41" spans="1:17" ht="12" outlineLevel="1" thickBot="1">
      <c r="A41" s="101"/>
      <c r="B41" s="123" t="s">
        <v>40</v>
      </c>
      <c r="C41" s="124"/>
      <c r="D41" s="124"/>
      <c r="E41" s="125"/>
      <c r="F41" s="150"/>
      <c r="G41" s="126" t="e">
        <f>(SUM(G36:G40))-(SUM(#REF!))</f>
        <v>#REF!</v>
      </c>
      <c r="H41" s="126"/>
      <c r="I41" s="126"/>
      <c r="J41" s="126"/>
      <c r="K41" s="159"/>
      <c r="L41" s="160"/>
      <c r="M41" s="161">
        <f>SUBTOTAL(9,M36:M40)</f>
        <v>0</v>
      </c>
      <c r="N41" s="160"/>
      <c r="O41" s="161">
        <f>SUBTOTAL(9,O36:O40)</f>
        <v>0</v>
      </c>
      <c r="P41" s="160"/>
      <c r="Q41" s="162">
        <f>SUBTOTAL(9,Q36:Q40)</f>
        <v>0</v>
      </c>
    </row>
    <row r="42" spans="1:17" outlineLevel="2">
      <c r="A42" s="114" t="s">
        <v>986</v>
      </c>
      <c r="B42" s="122" t="s">
        <v>987</v>
      </c>
      <c r="C42" s="122" t="s">
        <v>907</v>
      </c>
      <c r="D42" s="122" t="s">
        <v>188</v>
      </c>
      <c r="E42" s="116">
        <v>0</v>
      </c>
      <c r="F42" s="137">
        <v>1</v>
      </c>
      <c r="G42" s="117">
        <v>15</v>
      </c>
      <c r="H42" s="117">
        <f>E42*F42*G42</f>
        <v>0</v>
      </c>
      <c r="I42" s="117">
        <v>66.31</v>
      </c>
      <c r="J42" s="117">
        <f>E42*F42*I42</f>
        <v>0</v>
      </c>
      <c r="K42" s="138">
        <f>(G42+I42)*F42*E42</f>
        <v>0</v>
      </c>
      <c r="L42" s="156"/>
      <c r="M42" s="157">
        <f>K42*'Valeurs de point'!$E$3</f>
        <v>0</v>
      </c>
      <c r="N42" s="156"/>
      <c r="O42" s="157">
        <f>K42*$O$3</f>
        <v>0</v>
      </c>
      <c r="P42" s="156"/>
      <c r="Q42" s="158">
        <f>O42+(O42*'Valeurs de point'!$E$5)</f>
        <v>0</v>
      </c>
    </row>
    <row r="43" spans="1:17" outlineLevel="2">
      <c r="A43" s="114" t="s">
        <v>986</v>
      </c>
      <c r="B43" s="122" t="s">
        <v>987</v>
      </c>
      <c r="C43" s="122" t="s">
        <v>908</v>
      </c>
      <c r="D43" s="122" t="s">
        <v>189</v>
      </c>
      <c r="E43" s="116">
        <v>0</v>
      </c>
      <c r="F43" s="137">
        <v>1</v>
      </c>
      <c r="G43" s="117">
        <v>5</v>
      </c>
      <c r="H43" s="117">
        <f>E43*F43*G43</f>
        <v>0</v>
      </c>
      <c r="I43" s="117">
        <v>33.159999999999997</v>
      </c>
      <c r="J43" s="117">
        <f>E43*F43*I43</f>
        <v>0</v>
      </c>
      <c r="K43" s="138">
        <f>(G43+I43)*F43*E43</f>
        <v>0</v>
      </c>
      <c r="L43" s="156"/>
      <c r="M43" s="157">
        <f>K43*'Valeurs de point'!$E$3</f>
        <v>0</v>
      </c>
      <c r="N43" s="156"/>
      <c r="O43" s="157">
        <f>K43*$O$3</f>
        <v>0</v>
      </c>
      <c r="P43" s="156"/>
      <c r="Q43" s="158">
        <f>O43+(O43*'Valeurs de point'!$E$5)</f>
        <v>0</v>
      </c>
    </row>
    <row r="44" spans="1:17" outlineLevel="2">
      <c r="A44" s="114" t="s">
        <v>986</v>
      </c>
      <c r="B44" s="122" t="s">
        <v>987</v>
      </c>
      <c r="C44" s="122" t="s">
        <v>1437</v>
      </c>
      <c r="D44" s="122" t="s">
        <v>183</v>
      </c>
      <c r="E44" s="116">
        <v>0</v>
      </c>
      <c r="F44" s="137">
        <v>1</v>
      </c>
      <c r="G44" s="117">
        <v>5.74</v>
      </c>
      <c r="H44" s="117">
        <f>E44*F44*G44</f>
        <v>0</v>
      </c>
      <c r="I44" s="117">
        <v>57.15</v>
      </c>
      <c r="J44" s="117">
        <f>E44*F44*I44</f>
        <v>0</v>
      </c>
      <c r="K44" s="138">
        <f>(G44+I44)*F44*E44</f>
        <v>0</v>
      </c>
      <c r="L44" s="156"/>
      <c r="M44" s="157">
        <f>K44*'Valeurs de point'!$E$3</f>
        <v>0</v>
      </c>
      <c r="N44" s="156"/>
      <c r="O44" s="157">
        <f>K44*$O$3</f>
        <v>0</v>
      </c>
      <c r="P44" s="156"/>
      <c r="Q44" s="158">
        <f>O44+(O44*'Valeurs de point'!$E$5)</f>
        <v>0</v>
      </c>
    </row>
    <row r="45" spans="1:17" outlineLevel="2">
      <c r="A45" s="114" t="s">
        <v>986</v>
      </c>
      <c r="B45" s="122" t="s">
        <v>987</v>
      </c>
      <c r="C45" s="122" t="s">
        <v>1439</v>
      </c>
      <c r="D45" s="122" t="s">
        <v>902</v>
      </c>
      <c r="E45" s="116">
        <v>0</v>
      </c>
      <c r="F45" s="137">
        <v>1</v>
      </c>
      <c r="G45" s="117">
        <v>7.12</v>
      </c>
      <c r="H45" s="117">
        <f>E45*F45*G45</f>
        <v>0</v>
      </c>
      <c r="I45" s="117">
        <v>0</v>
      </c>
      <c r="J45" s="117">
        <f>E45*F45*I45</f>
        <v>0</v>
      </c>
      <c r="K45" s="138">
        <f>(G45+I45)*F45*E45</f>
        <v>0</v>
      </c>
      <c r="L45" s="156"/>
      <c r="M45" s="157">
        <f>K45*'Valeurs de point'!$E$3</f>
        <v>0</v>
      </c>
      <c r="N45" s="156"/>
      <c r="O45" s="157">
        <f>K45*$O$3</f>
        <v>0</v>
      </c>
      <c r="P45" s="156"/>
      <c r="Q45" s="158">
        <f>O45+(O45*'Valeurs de point'!$E$5)</f>
        <v>0</v>
      </c>
    </row>
    <row r="46" spans="1:17" ht="12" outlineLevel="2" thickBot="1">
      <c r="A46" s="114" t="s">
        <v>986</v>
      </c>
      <c r="B46" s="122" t="s">
        <v>987</v>
      </c>
      <c r="C46" s="122" t="s">
        <v>904</v>
      </c>
      <c r="D46" s="122" t="s">
        <v>1867</v>
      </c>
      <c r="E46" s="116">
        <v>0</v>
      </c>
      <c r="F46" s="137">
        <v>1</v>
      </c>
      <c r="G46" s="117"/>
      <c r="H46" s="117">
        <f>E46*F46*G46</f>
        <v>0</v>
      </c>
      <c r="I46" s="117">
        <v>33.159999999999997</v>
      </c>
      <c r="J46" s="117">
        <f>E46*F46*I46</f>
        <v>0</v>
      </c>
      <c r="K46" s="138">
        <f>(G46+I46)*F46*E46</f>
        <v>0</v>
      </c>
      <c r="L46" s="156"/>
      <c r="M46" s="157">
        <f>K46*'Valeurs de point'!$E$3</f>
        <v>0</v>
      </c>
      <c r="N46" s="156"/>
      <c r="O46" s="157">
        <f>K46*$O$3</f>
        <v>0</v>
      </c>
      <c r="P46" s="156"/>
      <c r="Q46" s="158">
        <f>O46+(O46*'Valeurs de point'!$E$5)</f>
        <v>0</v>
      </c>
    </row>
    <row r="47" spans="1:17" ht="12" outlineLevel="1" thickBot="1">
      <c r="A47" s="101"/>
      <c r="B47" s="123" t="s">
        <v>41</v>
      </c>
      <c r="C47" s="124"/>
      <c r="D47" s="124"/>
      <c r="E47" s="125"/>
      <c r="F47" s="150"/>
      <c r="G47" s="126" t="e">
        <f>(SUM(G42:G46))-(SUM(#REF!))</f>
        <v>#REF!</v>
      </c>
      <c r="H47" s="126"/>
      <c r="I47" s="126"/>
      <c r="J47" s="126"/>
      <c r="K47" s="159"/>
      <c r="L47" s="160"/>
      <c r="M47" s="161">
        <f>SUBTOTAL(9,M42:M46)</f>
        <v>0</v>
      </c>
      <c r="N47" s="160"/>
      <c r="O47" s="161">
        <f>SUBTOTAL(9,O42:O46)</f>
        <v>0</v>
      </c>
      <c r="P47" s="160"/>
      <c r="Q47" s="162">
        <f>SUBTOTAL(9,Q42:Q46)</f>
        <v>0</v>
      </c>
    </row>
    <row r="48" spans="1:17" outlineLevel="2">
      <c r="A48" s="114" t="s">
        <v>988</v>
      </c>
      <c r="B48" s="122" t="s">
        <v>989</v>
      </c>
      <c r="C48" s="122" t="s">
        <v>426</v>
      </c>
      <c r="D48" s="122" t="s">
        <v>990</v>
      </c>
      <c r="E48" s="116">
        <v>0</v>
      </c>
      <c r="F48" s="137">
        <v>1</v>
      </c>
      <c r="G48" s="117">
        <v>15</v>
      </c>
      <c r="H48" s="117">
        <f t="shared" ref="H48:H74" si="2">E48*F48*G48</f>
        <v>0</v>
      </c>
      <c r="I48" s="117">
        <v>132.63</v>
      </c>
      <c r="J48" s="117">
        <f t="shared" ref="J48:J77" si="3">E48*F48*I48</f>
        <v>0</v>
      </c>
      <c r="K48" s="138">
        <f>(G48+I48)*F48*E48</f>
        <v>0</v>
      </c>
      <c r="L48" s="156"/>
      <c r="M48" s="157">
        <f>K48*'Valeurs de point'!$E$3</f>
        <v>0</v>
      </c>
      <c r="N48" s="156"/>
      <c r="O48" s="157">
        <f>K48*$O$3</f>
        <v>0</v>
      </c>
      <c r="P48" s="156"/>
      <c r="Q48" s="158">
        <f>O48+(O48*'Valeurs de point'!$E$5)</f>
        <v>0</v>
      </c>
    </row>
    <row r="49" spans="1:17" outlineLevel="2">
      <c r="A49" s="114" t="s">
        <v>988</v>
      </c>
      <c r="B49" s="122" t="s">
        <v>989</v>
      </c>
      <c r="C49" s="122" t="s">
        <v>1437</v>
      </c>
      <c r="D49" s="122" t="s">
        <v>183</v>
      </c>
      <c r="E49" s="116">
        <v>0</v>
      </c>
      <c r="F49" s="137">
        <v>1</v>
      </c>
      <c r="G49" s="117">
        <v>5.74</v>
      </c>
      <c r="H49" s="117">
        <f t="shared" si="2"/>
        <v>0</v>
      </c>
      <c r="I49" s="117">
        <v>57.15</v>
      </c>
      <c r="J49" s="117">
        <f t="shared" si="3"/>
        <v>0</v>
      </c>
      <c r="K49" s="138">
        <f>(G49+I49)*F49*E49</f>
        <v>0</v>
      </c>
      <c r="L49" s="156"/>
      <c r="M49" s="157">
        <f>K49*'Valeurs de point'!$E$3</f>
        <v>0</v>
      </c>
      <c r="N49" s="156"/>
      <c r="O49" s="157">
        <f>K49*$O$3</f>
        <v>0</v>
      </c>
      <c r="P49" s="156"/>
      <c r="Q49" s="158">
        <f>O49+(O49*'Valeurs de point'!$E$5)</f>
        <v>0</v>
      </c>
    </row>
    <row r="50" spans="1:17" outlineLevel="2">
      <c r="A50" s="114" t="s">
        <v>988</v>
      </c>
      <c r="B50" s="122" t="s">
        <v>989</v>
      </c>
      <c r="C50" s="122" t="s">
        <v>1439</v>
      </c>
      <c r="D50" s="122" t="s">
        <v>902</v>
      </c>
      <c r="E50" s="116">
        <v>0</v>
      </c>
      <c r="F50" s="137">
        <v>1</v>
      </c>
      <c r="G50" s="117">
        <v>7.12</v>
      </c>
      <c r="H50" s="117">
        <f t="shared" si="2"/>
        <v>0</v>
      </c>
      <c r="I50" s="117">
        <v>0</v>
      </c>
      <c r="J50" s="117">
        <f t="shared" si="3"/>
        <v>0</v>
      </c>
      <c r="K50" s="138">
        <f>(G50+I50)*F50*E50</f>
        <v>0</v>
      </c>
      <c r="L50" s="156"/>
      <c r="M50" s="157">
        <f>K50*'Valeurs de point'!$E$3</f>
        <v>0</v>
      </c>
      <c r="N50" s="156"/>
      <c r="O50" s="157">
        <f>K50*$O$3</f>
        <v>0</v>
      </c>
      <c r="P50" s="156"/>
      <c r="Q50" s="158">
        <f>O50+(O50*'Valeurs de point'!$E$5)</f>
        <v>0</v>
      </c>
    </row>
    <row r="51" spans="1:17" ht="12" outlineLevel="2" thickBot="1">
      <c r="A51" s="114" t="s">
        <v>988</v>
      </c>
      <c r="B51" s="122" t="s">
        <v>989</v>
      </c>
      <c r="C51" s="122" t="s">
        <v>904</v>
      </c>
      <c r="D51" s="122" t="s">
        <v>1867</v>
      </c>
      <c r="E51" s="116">
        <v>0</v>
      </c>
      <c r="F51" s="137">
        <v>1</v>
      </c>
      <c r="G51" s="117"/>
      <c r="H51" s="117">
        <f t="shared" si="2"/>
        <v>0</v>
      </c>
      <c r="I51" s="117">
        <v>33.159999999999997</v>
      </c>
      <c r="J51" s="117">
        <f t="shared" si="3"/>
        <v>0</v>
      </c>
      <c r="K51" s="138">
        <f>(G51+I51)*F51*E51</f>
        <v>0</v>
      </c>
      <c r="L51" s="156"/>
      <c r="M51" s="157">
        <f>K51*'Valeurs de point'!$E$3</f>
        <v>0</v>
      </c>
      <c r="N51" s="156"/>
      <c r="O51" s="157">
        <f>K51*$O$3</f>
        <v>0</v>
      </c>
      <c r="P51" s="156"/>
      <c r="Q51" s="158">
        <f>O51+(O51*'Valeurs de point'!$E$5)</f>
        <v>0</v>
      </c>
    </row>
    <row r="52" spans="1:17" ht="12" outlineLevel="1" thickBot="1">
      <c r="A52" s="101"/>
      <c r="B52" s="123" t="s">
        <v>42</v>
      </c>
      <c r="C52" s="124"/>
      <c r="D52" s="124"/>
      <c r="E52" s="125"/>
      <c r="F52" s="150"/>
      <c r="G52" s="126" t="e">
        <f>(SUM(G48:G51))-(SUM(#REF!))</f>
        <v>#REF!</v>
      </c>
      <c r="H52" s="126"/>
      <c r="I52" s="126"/>
      <c r="J52" s="126"/>
      <c r="K52" s="159"/>
      <c r="L52" s="160"/>
      <c r="M52" s="161">
        <f>SUBTOTAL(9,M48:M51)</f>
        <v>0</v>
      </c>
      <c r="N52" s="160"/>
      <c r="O52" s="161">
        <f>SUBTOTAL(9,O48:O51)</f>
        <v>0</v>
      </c>
      <c r="P52" s="160"/>
      <c r="Q52" s="162">
        <f>SUBTOTAL(9,Q48:Q51)</f>
        <v>0</v>
      </c>
    </row>
    <row r="53" spans="1:17" outlineLevel="2">
      <c r="A53" s="114" t="s">
        <v>991</v>
      </c>
      <c r="B53" s="122" t="s">
        <v>992</v>
      </c>
      <c r="C53" s="122" t="s">
        <v>427</v>
      </c>
      <c r="D53" s="122" t="s">
        <v>190</v>
      </c>
      <c r="E53" s="116">
        <v>0</v>
      </c>
      <c r="F53" s="137">
        <v>1</v>
      </c>
      <c r="G53" s="117">
        <v>12.35</v>
      </c>
      <c r="H53" s="117">
        <f t="shared" si="2"/>
        <v>0</v>
      </c>
      <c r="I53" s="117">
        <v>23.9</v>
      </c>
      <c r="J53" s="117">
        <f t="shared" si="3"/>
        <v>0</v>
      </c>
      <c r="K53" s="138">
        <f>(G53+I53)*F53*E53</f>
        <v>0</v>
      </c>
      <c r="L53" s="156"/>
      <c r="M53" s="157">
        <f>K53*'Valeurs de point'!$E$3</f>
        <v>0</v>
      </c>
      <c r="N53" s="156"/>
      <c r="O53" s="157">
        <f>K53*$O$3</f>
        <v>0</v>
      </c>
      <c r="P53" s="156"/>
      <c r="Q53" s="158">
        <f>O53+(O53*'Valeurs de point'!$E$5)</f>
        <v>0</v>
      </c>
    </row>
    <row r="54" spans="1:17" outlineLevel="2">
      <c r="A54" s="114" t="s">
        <v>991</v>
      </c>
      <c r="B54" s="122" t="s">
        <v>992</v>
      </c>
      <c r="C54" s="122" t="s">
        <v>428</v>
      </c>
      <c r="D54" s="122" t="s">
        <v>739</v>
      </c>
      <c r="E54" s="116">
        <v>0</v>
      </c>
      <c r="F54" s="137">
        <v>1</v>
      </c>
      <c r="G54" s="117">
        <v>6.18</v>
      </c>
      <c r="H54" s="117">
        <f t="shared" si="2"/>
        <v>0</v>
      </c>
      <c r="I54" s="117">
        <v>11.95</v>
      </c>
      <c r="J54" s="117">
        <f t="shared" si="3"/>
        <v>0</v>
      </c>
      <c r="K54" s="138">
        <f>(G54+I54)*F54*E54</f>
        <v>0</v>
      </c>
      <c r="L54" s="156"/>
      <c r="M54" s="157">
        <f>K54*'Valeurs de point'!$E$3</f>
        <v>0</v>
      </c>
      <c r="N54" s="156"/>
      <c r="O54" s="157">
        <f>K54*$O$3</f>
        <v>0</v>
      </c>
      <c r="P54" s="156"/>
      <c r="Q54" s="158">
        <f>O54+(O54*'Valeurs de point'!$E$5)</f>
        <v>0</v>
      </c>
    </row>
    <row r="55" spans="1:17" outlineLevel="2">
      <c r="A55" s="114" t="s">
        <v>991</v>
      </c>
      <c r="B55" s="122" t="s">
        <v>992</v>
      </c>
      <c r="C55" s="122" t="s">
        <v>1437</v>
      </c>
      <c r="D55" s="122" t="s">
        <v>183</v>
      </c>
      <c r="E55" s="116">
        <v>0</v>
      </c>
      <c r="F55" s="137">
        <v>1</v>
      </c>
      <c r="G55" s="117">
        <v>5.74</v>
      </c>
      <c r="H55" s="117">
        <f>E55*F55*G55</f>
        <v>0</v>
      </c>
      <c r="I55" s="117">
        <v>57.15</v>
      </c>
      <c r="J55" s="117">
        <f t="shared" si="3"/>
        <v>0</v>
      </c>
      <c r="K55" s="138">
        <f>(G55+I55)*F55*E55</f>
        <v>0</v>
      </c>
      <c r="L55" s="156"/>
      <c r="M55" s="157">
        <f>K55*'Valeurs de point'!$E$3</f>
        <v>0</v>
      </c>
      <c r="N55" s="156"/>
      <c r="O55" s="157">
        <f>K55*$O$3</f>
        <v>0</v>
      </c>
      <c r="P55" s="156"/>
      <c r="Q55" s="158">
        <f>O55+(O55*'Valeurs de point'!$E$5)</f>
        <v>0</v>
      </c>
    </row>
    <row r="56" spans="1:17" outlineLevel="2">
      <c r="A56" s="114" t="s">
        <v>991</v>
      </c>
      <c r="B56" s="122" t="s">
        <v>992</v>
      </c>
      <c r="C56" s="122" t="s">
        <v>1439</v>
      </c>
      <c r="D56" s="122" t="s">
        <v>902</v>
      </c>
      <c r="E56" s="116">
        <v>0</v>
      </c>
      <c r="F56" s="137">
        <v>1</v>
      </c>
      <c r="G56" s="117">
        <v>7.12</v>
      </c>
      <c r="H56" s="117">
        <f>E56*F56*G56</f>
        <v>0</v>
      </c>
      <c r="I56" s="117">
        <v>0</v>
      </c>
      <c r="J56" s="117">
        <f t="shared" si="3"/>
        <v>0</v>
      </c>
      <c r="K56" s="138">
        <f>(G56+I56)*F56*E56</f>
        <v>0</v>
      </c>
      <c r="L56" s="156"/>
      <c r="M56" s="157">
        <f>K56*'Valeurs de point'!$E$3</f>
        <v>0</v>
      </c>
      <c r="N56" s="156"/>
      <c r="O56" s="157">
        <f>K56*$O$3</f>
        <v>0</v>
      </c>
      <c r="P56" s="156"/>
      <c r="Q56" s="158">
        <f>O56+(O56*'Valeurs de point'!$E$5)</f>
        <v>0</v>
      </c>
    </row>
    <row r="57" spans="1:17" ht="12" outlineLevel="2" thickBot="1">
      <c r="A57" s="114" t="s">
        <v>991</v>
      </c>
      <c r="B57" s="122" t="s">
        <v>992</v>
      </c>
      <c r="C57" s="122" t="s">
        <v>903</v>
      </c>
      <c r="D57" s="122" t="s">
        <v>582</v>
      </c>
      <c r="E57" s="116">
        <v>0</v>
      </c>
      <c r="F57" s="137">
        <v>1</v>
      </c>
      <c r="G57" s="117"/>
      <c r="H57" s="117">
        <f>E57*F57*G57</f>
        <v>0</v>
      </c>
      <c r="I57" s="117">
        <v>14.94</v>
      </c>
      <c r="J57" s="117">
        <f t="shared" si="3"/>
        <v>0</v>
      </c>
      <c r="K57" s="138">
        <f>(G57+I57)*F57*E57</f>
        <v>0</v>
      </c>
      <c r="L57" s="156"/>
      <c r="M57" s="157">
        <f>K57*'Valeurs de point'!$E$3</f>
        <v>0</v>
      </c>
      <c r="N57" s="156"/>
      <c r="O57" s="157">
        <f>K57*$O$3</f>
        <v>0</v>
      </c>
      <c r="P57" s="156"/>
      <c r="Q57" s="158">
        <f>O57+(O57*'Valeurs de point'!$E$5)</f>
        <v>0</v>
      </c>
    </row>
    <row r="58" spans="1:17" ht="12" outlineLevel="1" thickBot="1">
      <c r="A58" s="101"/>
      <c r="B58" s="123" t="s">
        <v>43</v>
      </c>
      <c r="C58" s="124"/>
      <c r="D58" s="124"/>
      <c r="E58" s="125"/>
      <c r="F58" s="150"/>
      <c r="G58" s="126" t="e">
        <f>(SUM(G53:G57))-(SUM(#REF!))</f>
        <v>#REF!</v>
      </c>
      <c r="H58" s="126"/>
      <c r="I58" s="126"/>
      <c r="J58" s="126"/>
      <c r="K58" s="159"/>
      <c r="L58" s="160"/>
      <c r="M58" s="161">
        <f>SUBTOTAL(9,M53:M57)</f>
        <v>0</v>
      </c>
      <c r="N58" s="160"/>
      <c r="O58" s="161">
        <f>SUBTOTAL(9,O53:O57)</f>
        <v>0</v>
      </c>
      <c r="P58" s="160"/>
      <c r="Q58" s="162">
        <f>SUBTOTAL(9,Q53:Q57)</f>
        <v>0</v>
      </c>
    </row>
    <row r="59" spans="1:17" outlineLevel="2">
      <c r="A59" s="114" t="s">
        <v>993</v>
      </c>
      <c r="B59" s="122" t="s">
        <v>994</v>
      </c>
      <c r="C59" s="122" t="s">
        <v>427</v>
      </c>
      <c r="D59" s="122" t="s">
        <v>190</v>
      </c>
      <c r="E59" s="116">
        <v>0</v>
      </c>
      <c r="F59" s="137">
        <v>1</v>
      </c>
      <c r="G59" s="117">
        <v>12.35</v>
      </c>
      <c r="H59" s="117">
        <f>E59*F59*G59</f>
        <v>0</v>
      </c>
      <c r="I59" s="117">
        <v>23.9</v>
      </c>
      <c r="J59" s="117">
        <f t="shared" si="3"/>
        <v>0</v>
      </c>
      <c r="K59" s="138">
        <f>(G59+I59)*F59*E59</f>
        <v>0</v>
      </c>
      <c r="L59" s="156"/>
      <c r="M59" s="157">
        <f>K59*'Valeurs de point'!$E$3</f>
        <v>0</v>
      </c>
      <c r="N59" s="156"/>
      <c r="O59" s="157">
        <f>K59*$O$3</f>
        <v>0</v>
      </c>
      <c r="P59" s="156"/>
      <c r="Q59" s="158">
        <f>O59+(O59*'Valeurs de point'!$E$5)</f>
        <v>0</v>
      </c>
    </row>
    <row r="60" spans="1:17" outlineLevel="2">
      <c r="A60" s="114" t="s">
        <v>993</v>
      </c>
      <c r="B60" s="122" t="s">
        <v>994</v>
      </c>
      <c r="C60" s="122" t="s">
        <v>428</v>
      </c>
      <c r="D60" s="122" t="s">
        <v>739</v>
      </c>
      <c r="E60" s="116">
        <v>0</v>
      </c>
      <c r="F60" s="137">
        <v>1</v>
      </c>
      <c r="G60" s="117">
        <v>6.18</v>
      </c>
      <c r="H60" s="117">
        <f>E60*F60*G60</f>
        <v>0</v>
      </c>
      <c r="I60" s="117">
        <v>11.95</v>
      </c>
      <c r="J60" s="117">
        <f t="shared" si="3"/>
        <v>0</v>
      </c>
      <c r="K60" s="138">
        <f>(G60+I60)*F60*E60</f>
        <v>0</v>
      </c>
      <c r="L60" s="156"/>
      <c r="M60" s="157">
        <f>K60*'Valeurs de point'!$E$3</f>
        <v>0</v>
      </c>
      <c r="N60" s="156"/>
      <c r="O60" s="157">
        <f>K60*$O$3</f>
        <v>0</v>
      </c>
      <c r="P60" s="156"/>
      <c r="Q60" s="158">
        <f>O60+(O60*'Valeurs de point'!$E$5)</f>
        <v>0</v>
      </c>
    </row>
    <row r="61" spans="1:17" outlineLevel="2">
      <c r="A61" s="114" t="s">
        <v>993</v>
      </c>
      <c r="B61" s="122" t="s">
        <v>994</v>
      </c>
      <c r="C61" s="122" t="s">
        <v>1437</v>
      </c>
      <c r="D61" s="122" t="s">
        <v>183</v>
      </c>
      <c r="E61" s="116">
        <v>0</v>
      </c>
      <c r="F61" s="137">
        <v>1</v>
      </c>
      <c r="G61" s="117">
        <v>5.74</v>
      </c>
      <c r="H61" s="117">
        <f>E61*F61*G61</f>
        <v>0</v>
      </c>
      <c r="I61" s="117">
        <v>57.15</v>
      </c>
      <c r="J61" s="117">
        <f t="shared" si="3"/>
        <v>0</v>
      </c>
      <c r="K61" s="138">
        <f>(G61+I61)*F61*E61</f>
        <v>0</v>
      </c>
      <c r="L61" s="156"/>
      <c r="M61" s="157">
        <f>K61*'Valeurs de point'!$E$3</f>
        <v>0</v>
      </c>
      <c r="N61" s="156"/>
      <c r="O61" s="157">
        <f>K61*$O$3</f>
        <v>0</v>
      </c>
      <c r="P61" s="156"/>
      <c r="Q61" s="158">
        <f>O61+(O61*'Valeurs de point'!$E$5)</f>
        <v>0</v>
      </c>
    </row>
    <row r="62" spans="1:17" outlineLevel="2">
      <c r="A62" s="114" t="s">
        <v>993</v>
      </c>
      <c r="B62" s="122" t="s">
        <v>994</v>
      </c>
      <c r="C62" s="122" t="s">
        <v>1439</v>
      </c>
      <c r="D62" s="122" t="s">
        <v>902</v>
      </c>
      <c r="E62" s="116">
        <v>0</v>
      </c>
      <c r="F62" s="137">
        <v>1</v>
      </c>
      <c r="G62" s="117">
        <v>7.12</v>
      </c>
      <c r="H62" s="117">
        <f>E62*F62*G62</f>
        <v>0</v>
      </c>
      <c r="I62" s="117">
        <v>0</v>
      </c>
      <c r="J62" s="117">
        <f t="shared" si="3"/>
        <v>0</v>
      </c>
      <c r="K62" s="138">
        <f>(G62+I62)*F62*E62</f>
        <v>0</v>
      </c>
      <c r="L62" s="156"/>
      <c r="M62" s="157">
        <f>K62*'Valeurs de point'!$E$3</f>
        <v>0</v>
      </c>
      <c r="N62" s="156"/>
      <c r="O62" s="157">
        <f>K62*$O$3</f>
        <v>0</v>
      </c>
      <c r="P62" s="156"/>
      <c r="Q62" s="158">
        <f>O62+(O62*'Valeurs de point'!$E$5)</f>
        <v>0</v>
      </c>
    </row>
    <row r="63" spans="1:17" ht="12" outlineLevel="2" thickBot="1">
      <c r="A63" s="114" t="s">
        <v>993</v>
      </c>
      <c r="B63" s="122" t="s">
        <v>994</v>
      </c>
      <c r="C63" s="122" t="s">
        <v>903</v>
      </c>
      <c r="D63" s="122" t="s">
        <v>582</v>
      </c>
      <c r="E63" s="116">
        <v>0</v>
      </c>
      <c r="F63" s="137">
        <v>1</v>
      </c>
      <c r="G63" s="117"/>
      <c r="H63" s="117">
        <f>E63*F63*G63</f>
        <v>0</v>
      </c>
      <c r="I63" s="117">
        <v>14.94</v>
      </c>
      <c r="J63" s="117">
        <f t="shared" si="3"/>
        <v>0</v>
      </c>
      <c r="K63" s="138">
        <f>(G63+I63)*F63*E63</f>
        <v>0</v>
      </c>
      <c r="L63" s="156"/>
      <c r="M63" s="157">
        <f>K63*'Valeurs de point'!$E$3</f>
        <v>0</v>
      </c>
      <c r="N63" s="156"/>
      <c r="O63" s="157">
        <f>K63*$O$3</f>
        <v>0</v>
      </c>
      <c r="P63" s="156"/>
      <c r="Q63" s="158">
        <f>O63+(O63*'Valeurs de point'!$E$5)</f>
        <v>0</v>
      </c>
    </row>
    <row r="64" spans="1:17" ht="12" outlineLevel="1" thickBot="1">
      <c r="A64" s="101"/>
      <c r="B64" s="123" t="s">
        <v>44</v>
      </c>
      <c r="C64" s="124"/>
      <c r="D64" s="124"/>
      <c r="E64" s="125"/>
      <c r="F64" s="150"/>
      <c r="G64" s="126" t="e">
        <f>(SUM(G59:G63))-(SUM(#REF!))</f>
        <v>#REF!</v>
      </c>
      <c r="H64" s="126"/>
      <c r="I64" s="126"/>
      <c r="J64" s="126"/>
      <c r="K64" s="159"/>
      <c r="L64" s="160"/>
      <c r="M64" s="161">
        <f>SUBTOTAL(9,M59:M63)</f>
        <v>0</v>
      </c>
      <c r="N64" s="160"/>
      <c r="O64" s="161">
        <f>SUBTOTAL(9,O59:O63)</f>
        <v>0</v>
      </c>
      <c r="P64" s="160"/>
      <c r="Q64" s="162">
        <f>SUBTOTAL(9,Q59:Q63)</f>
        <v>0</v>
      </c>
    </row>
    <row r="65" spans="1:17" outlineLevel="2">
      <c r="A65" s="114" t="s">
        <v>587</v>
      </c>
      <c r="B65" s="122" t="s">
        <v>588</v>
      </c>
      <c r="C65" s="122" t="s">
        <v>429</v>
      </c>
      <c r="D65" s="122" t="s">
        <v>740</v>
      </c>
      <c r="E65" s="116">
        <v>0</v>
      </c>
      <c r="F65" s="137">
        <v>1</v>
      </c>
      <c r="G65" s="117">
        <v>12.35</v>
      </c>
      <c r="H65" s="117">
        <f t="shared" si="2"/>
        <v>0</v>
      </c>
      <c r="I65" s="117">
        <v>23.9</v>
      </c>
      <c r="J65" s="117">
        <f t="shared" si="3"/>
        <v>0</v>
      </c>
      <c r="K65" s="138">
        <f t="shared" ref="K65:K71" si="4">(G65+I65)*F65*E65</f>
        <v>0</v>
      </c>
      <c r="L65" s="156"/>
      <c r="M65" s="157">
        <f>K65*'Valeurs de point'!$E$3</f>
        <v>0</v>
      </c>
      <c r="N65" s="156"/>
      <c r="O65" s="157">
        <f t="shared" ref="O65:O71" si="5">K65*$O$3</f>
        <v>0</v>
      </c>
      <c r="P65" s="156"/>
      <c r="Q65" s="158">
        <f>O65+(O65*'Valeurs de point'!$E$5)</f>
        <v>0</v>
      </c>
    </row>
    <row r="66" spans="1:17" outlineLevel="2">
      <c r="A66" s="114" t="s">
        <v>587</v>
      </c>
      <c r="B66" s="122" t="s">
        <v>588</v>
      </c>
      <c r="C66" s="122" t="s">
        <v>430</v>
      </c>
      <c r="D66" s="122" t="s">
        <v>741</v>
      </c>
      <c r="E66" s="116">
        <v>0</v>
      </c>
      <c r="F66" s="137">
        <v>1</v>
      </c>
      <c r="G66" s="117">
        <v>6.18</v>
      </c>
      <c r="H66" s="117">
        <f t="shared" si="2"/>
        <v>0</v>
      </c>
      <c r="I66" s="117">
        <v>11.95</v>
      </c>
      <c r="J66" s="117">
        <f t="shared" si="3"/>
        <v>0</v>
      </c>
      <c r="K66" s="138">
        <f t="shared" si="4"/>
        <v>0</v>
      </c>
      <c r="L66" s="156"/>
      <c r="M66" s="157">
        <f>K66*'Valeurs de point'!$E$3</f>
        <v>0</v>
      </c>
      <c r="N66" s="156"/>
      <c r="O66" s="157">
        <f t="shared" si="5"/>
        <v>0</v>
      </c>
      <c r="P66" s="156"/>
      <c r="Q66" s="158">
        <f>O66+(O66*'Valeurs de point'!$E$5)</f>
        <v>0</v>
      </c>
    </row>
    <row r="67" spans="1:17" outlineLevel="2">
      <c r="A67" s="114" t="s">
        <v>587</v>
      </c>
      <c r="B67" s="122" t="s">
        <v>588</v>
      </c>
      <c r="C67" s="122" t="s">
        <v>1437</v>
      </c>
      <c r="D67" s="122" t="s">
        <v>183</v>
      </c>
      <c r="E67" s="116">
        <v>0</v>
      </c>
      <c r="F67" s="137">
        <v>1</v>
      </c>
      <c r="G67" s="117">
        <v>5.74</v>
      </c>
      <c r="H67" s="117">
        <f t="shared" si="2"/>
        <v>0</v>
      </c>
      <c r="I67" s="117">
        <v>57.15</v>
      </c>
      <c r="J67" s="117">
        <f t="shared" si="3"/>
        <v>0</v>
      </c>
      <c r="K67" s="138">
        <f t="shared" si="4"/>
        <v>0</v>
      </c>
      <c r="L67" s="156"/>
      <c r="M67" s="157">
        <f>K67*'Valeurs de point'!$E$3</f>
        <v>0</v>
      </c>
      <c r="N67" s="156"/>
      <c r="O67" s="157">
        <f t="shared" si="5"/>
        <v>0</v>
      </c>
      <c r="P67" s="156"/>
      <c r="Q67" s="158">
        <f>O67+(O67*'Valeurs de point'!$E$5)</f>
        <v>0</v>
      </c>
    </row>
    <row r="68" spans="1:17" outlineLevel="2">
      <c r="A68" s="114" t="s">
        <v>587</v>
      </c>
      <c r="B68" s="122" t="s">
        <v>588</v>
      </c>
      <c r="C68" s="122" t="s">
        <v>1439</v>
      </c>
      <c r="D68" s="122" t="s">
        <v>902</v>
      </c>
      <c r="E68" s="116">
        <v>0</v>
      </c>
      <c r="F68" s="137">
        <v>1</v>
      </c>
      <c r="G68" s="117">
        <v>7.12</v>
      </c>
      <c r="H68" s="117">
        <f t="shared" si="2"/>
        <v>0</v>
      </c>
      <c r="I68" s="117">
        <v>0</v>
      </c>
      <c r="J68" s="117">
        <f t="shared" si="3"/>
        <v>0</v>
      </c>
      <c r="K68" s="138">
        <f t="shared" si="4"/>
        <v>0</v>
      </c>
      <c r="L68" s="156"/>
      <c r="M68" s="157">
        <f>K68*'Valeurs de point'!$E$3</f>
        <v>0</v>
      </c>
      <c r="N68" s="156"/>
      <c r="O68" s="157">
        <f t="shared" si="5"/>
        <v>0</v>
      </c>
      <c r="P68" s="156"/>
      <c r="Q68" s="158">
        <f>O68+(O68*'Valeurs de point'!$E$5)</f>
        <v>0</v>
      </c>
    </row>
    <row r="69" spans="1:17" outlineLevel="2">
      <c r="A69" s="114" t="s">
        <v>587</v>
      </c>
      <c r="B69" s="122" t="s">
        <v>588</v>
      </c>
      <c r="C69" s="122" t="s">
        <v>903</v>
      </c>
      <c r="D69" s="122" t="s">
        <v>582</v>
      </c>
      <c r="E69" s="116">
        <v>0</v>
      </c>
      <c r="F69" s="137">
        <v>1</v>
      </c>
      <c r="G69" s="117"/>
      <c r="H69" s="117">
        <f t="shared" si="2"/>
        <v>0</v>
      </c>
      <c r="I69" s="117">
        <v>14.94</v>
      </c>
      <c r="J69" s="117">
        <f t="shared" si="3"/>
        <v>0</v>
      </c>
      <c r="K69" s="138">
        <f t="shared" si="4"/>
        <v>0</v>
      </c>
      <c r="L69" s="156"/>
      <c r="M69" s="157">
        <f>K69*'Valeurs de point'!$E$3</f>
        <v>0</v>
      </c>
      <c r="N69" s="156"/>
      <c r="O69" s="157">
        <f t="shared" si="5"/>
        <v>0</v>
      </c>
      <c r="P69" s="156"/>
      <c r="Q69" s="158">
        <f>O69+(O69*'Valeurs de point'!$E$5)</f>
        <v>0</v>
      </c>
    </row>
    <row r="70" spans="1:17" outlineLevel="2">
      <c r="A70" s="114" t="s">
        <v>587</v>
      </c>
      <c r="B70" s="122" t="s">
        <v>588</v>
      </c>
      <c r="C70" s="122" t="s">
        <v>420</v>
      </c>
      <c r="D70" s="122" t="s">
        <v>421</v>
      </c>
      <c r="E70" s="116">
        <v>0</v>
      </c>
      <c r="F70" s="137">
        <v>1</v>
      </c>
      <c r="G70" s="117"/>
      <c r="H70" s="117">
        <f t="shared" si="2"/>
        <v>0</v>
      </c>
      <c r="I70" s="117">
        <v>29.88</v>
      </c>
      <c r="J70" s="117">
        <f>E70*F70*I70</f>
        <v>0</v>
      </c>
      <c r="K70" s="138">
        <f>(G70+I70)*F70*E70</f>
        <v>0</v>
      </c>
      <c r="L70" s="156"/>
      <c r="M70" s="157">
        <f>K70*'Valeurs de point'!$E$3</f>
        <v>0</v>
      </c>
      <c r="N70" s="156"/>
      <c r="O70" s="157">
        <f t="shared" si="5"/>
        <v>0</v>
      </c>
      <c r="P70" s="156"/>
      <c r="Q70" s="158">
        <f>O70+(O70*'Valeurs de point'!$E$5)</f>
        <v>0</v>
      </c>
    </row>
    <row r="71" spans="1:17" ht="12" outlineLevel="2" thickBot="1">
      <c r="A71" s="114" t="s">
        <v>587</v>
      </c>
      <c r="B71" s="122" t="s">
        <v>588</v>
      </c>
      <c r="C71" s="122" t="s">
        <v>422</v>
      </c>
      <c r="D71" s="122" t="s">
        <v>423</v>
      </c>
      <c r="E71" s="116">
        <v>0</v>
      </c>
      <c r="F71" s="137">
        <v>1</v>
      </c>
      <c r="G71" s="117"/>
      <c r="H71" s="117">
        <f t="shared" si="2"/>
        <v>0</v>
      </c>
      <c r="I71" s="117">
        <v>119.5</v>
      </c>
      <c r="J71" s="117">
        <f t="shared" si="3"/>
        <v>0</v>
      </c>
      <c r="K71" s="138">
        <f t="shared" si="4"/>
        <v>0</v>
      </c>
      <c r="L71" s="156"/>
      <c r="M71" s="157">
        <f>K71*'Valeurs de point'!$E$3</f>
        <v>0</v>
      </c>
      <c r="N71" s="156"/>
      <c r="O71" s="157">
        <f t="shared" si="5"/>
        <v>0</v>
      </c>
      <c r="P71" s="156"/>
      <c r="Q71" s="158">
        <f>O71+(O71*'Valeurs de point'!$E$5)</f>
        <v>0</v>
      </c>
    </row>
    <row r="72" spans="1:17" ht="12" outlineLevel="1" thickBot="1">
      <c r="A72" s="101"/>
      <c r="B72" s="123" t="s">
        <v>45</v>
      </c>
      <c r="C72" s="124"/>
      <c r="D72" s="124"/>
      <c r="E72" s="125"/>
      <c r="F72" s="150"/>
      <c r="G72" s="126" t="e">
        <f>(SUM(G65:G71))-(SUM(#REF!))</f>
        <v>#REF!</v>
      </c>
      <c r="H72" s="126"/>
      <c r="I72" s="126"/>
      <c r="J72" s="126"/>
      <c r="K72" s="159"/>
      <c r="L72" s="160"/>
      <c r="M72" s="161">
        <f>SUBTOTAL(9,M65:M71)</f>
        <v>0</v>
      </c>
      <c r="N72" s="160"/>
      <c r="O72" s="161">
        <f>SUBTOTAL(9,O65:O71)</f>
        <v>0</v>
      </c>
      <c r="P72" s="160"/>
      <c r="Q72" s="162">
        <f>SUBTOTAL(9,Q65:Q71)</f>
        <v>0</v>
      </c>
    </row>
    <row r="73" spans="1:17" outlineLevel="2">
      <c r="A73" s="114" t="s">
        <v>589</v>
      </c>
      <c r="B73" s="122" t="s">
        <v>590</v>
      </c>
      <c r="C73" s="122" t="s">
        <v>431</v>
      </c>
      <c r="D73" s="122" t="s">
        <v>742</v>
      </c>
      <c r="E73" s="116">
        <v>0</v>
      </c>
      <c r="F73" s="137">
        <v>1</v>
      </c>
      <c r="G73" s="117">
        <v>12.35</v>
      </c>
      <c r="H73" s="117">
        <f t="shared" si="2"/>
        <v>0</v>
      </c>
      <c r="I73" s="117">
        <v>20.91</v>
      </c>
      <c r="J73" s="117">
        <f t="shared" si="3"/>
        <v>0</v>
      </c>
      <c r="K73" s="138">
        <f>(G73+I73)*F73*E73</f>
        <v>0</v>
      </c>
      <c r="L73" s="156"/>
      <c r="M73" s="157">
        <f>K73*'Valeurs de point'!$E$3</f>
        <v>0</v>
      </c>
      <c r="N73" s="156"/>
      <c r="O73" s="157">
        <f>K73*$O$3</f>
        <v>0</v>
      </c>
      <c r="P73" s="156"/>
      <c r="Q73" s="158">
        <f>O73+(O73*'Valeurs de point'!$E$5)</f>
        <v>0</v>
      </c>
    </row>
    <row r="74" spans="1:17" outlineLevel="2">
      <c r="A74" s="114" t="s">
        <v>589</v>
      </c>
      <c r="B74" s="122" t="s">
        <v>590</v>
      </c>
      <c r="C74" s="122" t="s">
        <v>432</v>
      </c>
      <c r="D74" s="122" t="s">
        <v>743</v>
      </c>
      <c r="E74" s="116">
        <v>0</v>
      </c>
      <c r="F74" s="137">
        <v>1</v>
      </c>
      <c r="G74" s="117">
        <v>4.12</v>
      </c>
      <c r="H74" s="117">
        <f t="shared" si="2"/>
        <v>0</v>
      </c>
      <c r="I74" s="117">
        <v>11.95</v>
      </c>
      <c r="J74" s="117">
        <f t="shared" si="3"/>
        <v>0</v>
      </c>
      <c r="K74" s="138">
        <f>(G74+I74)*F74*E74</f>
        <v>0</v>
      </c>
      <c r="L74" s="156"/>
      <c r="M74" s="157">
        <f>K74*'Valeurs de point'!$E$3</f>
        <v>0</v>
      </c>
      <c r="N74" s="156"/>
      <c r="O74" s="157">
        <f>K74*$O$3</f>
        <v>0</v>
      </c>
      <c r="P74" s="156"/>
      <c r="Q74" s="158">
        <f>O74+(O74*'Valeurs de point'!$E$5)</f>
        <v>0</v>
      </c>
    </row>
    <row r="75" spans="1:17" outlineLevel="2">
      <c r="A75" s="114" t="s">
        <v>589</v>
      </c>
      <c r="B75" s="122" t="s">
        <v>590</v>
      </c>
      <c r="C75" s="122" t="s">
        <v>1437</v>
      </c>
      <c r="D75" s="122" t="s">
        <v>183</v>
      </c>
      <c r="E75" s="116">
        <v>0</v>
      </c>
      <c r="F75" s="137">
        <v>1</v>
      </c>
      <c r="G75" s="117">
        <v>5.74</v>
      </c>
      <c r="H75" s="117">
        <f>E75*F75*G75</f>
        <v>0</v>
      </c>
      <c r="I75" s="117">
        <v>57.15</v>
      </c>
      <c r="J75" s="117">
        <f t="shared" si="3"/>
        <v>0</v>
      </c>
      <c r="K75" s="138">
        <f>(G75+I75)*F75*E75</f>
        <v>0</v>
      </c>
      <c r="L75" s="156"/>
      <c r="M75" s="157">
        <f>K75*'Valeurs de point'!$E$3</f>
        <v>0</v>
      </c>
      <c r="N75" s="156"/>
      <c r="O75" s="157">
        <f>K75*$O$3</f>
        <v>0</v>
      </c>
      <c r="P75" s="156"/>
      <c r="Q75" s="158">
        <f>O75+(O75*'Valeurs de point'!$E$5)</f>
        <v>0</v>
      </c>
    </row>
    <row r="76" spans="1:17" outlineLevel="2">
      <c r="A76" s="114" t="s">
        <v>589</v>
      </c>
      <c r="B76" s="122" t="s">
        <v>590</v>
      </c>
      <c r="C76" s="122" t="s">
        <v>1439</v>
      </c>
      <c r="D76" s="122" t="s">
        <v>902</v>
      </c>
      <c r="E76" s="116">
        <v>0</v>
      </c>
      <c r="F76" s="137">
        <v>1</v>
      </c>
      <c r="G76" s="117">
        <v>7.12</v>
      </c>
      <c r="H76" s="117">
        <f>E76*F76*G76</f>
        <v>0</v>
      </c>
      <c r="I76" s="117">
        <v>0</v>
      </c>
      <c r="J76" s="117">
        <f t="shared" si="3"/>
        <v>0</v>
      </c>
      <c r="K76" s="138">
        <f>(G76+I76)*F76*E76</f>
        <v>0</v>
      </c>
      <c r="L76" s="156"/>
      <c r="M76" s="157">
        <f>K76*'Valeurs de point'!$E$3</f>
        <v>0</v>
      </c>
      <c r="N76" s="156"/>
      <c r="O76" s="157">
        <f>K76*$O$3</f>
        <v>0</v>
      </c>
      <c r="P76" s="156"/>
      <c r="Q76" s="158">
        <f>O76+(O76*'Valeurs de point'!$E$5)</f>
        <v>0</v>
      </c>
    </row>
    <row r="77" spans="1:17" ht="12" outlineLevel="2" thickBot="1">
      <c r="A77" s="114" t="s">
        <v>589</v>
      </c>
      <c r="B77" s="122" t="s">
        <v>590</v>
      </c>
      <c r="C77" s="122" t="s">
        <v>903</v>
      </c>
      <c r="D77" s="122" t="s">
        <v>582</v>
      </c>
      <c r="E77" s="116">
        <v>0</v>
      </c>
      <c r="F77" s="137">
        <v>1</v>
      </c>
      <c r="G77" s="117"/>
      <c r="H77" s="117">
        <f>E77*F77*G77</f>
        <v>0</v>
      </c>
      <c r="I77" s="117">
        <v>14.94</v>
      </c>
      <c r="J77" s="117">
        <f t="shared" si="3"/>
        <v>0</v>
      </c>
      <c r="K77" s="138">
        <f>(G77+I77)*F77*E77</f>
        <v>0</v>
      </c>
      <c r="L77" s="156"/>
      <c r="M77" s="157">
        <f>K77*'Valeurs de point'!$E$3</f>
        <v>0</v>
      </c>
      <c r="N77" s="156"/>
      <c r="O77" s="157">
        <f>K77*$O$3</f>
        <v>0</v>
      </c>
      <c r="P77" s="156"/>
      <c r="Q77" s="158">
        <f>O77+(O77*'Valeurs de point'!$E$5)</f>
        <v>0</v>
      </c>
    </row>
    <row r="78" spans="1:17" ht="12" outlineLevel="1" thickBot="1">
      <c r="A78" s="101"/>
      <c r="B78" s="123" t="s">
        <v>46</v>
      </c>
      <c r="C78" s="124"/>
      <c r="D78" s="124"/>
      <c r="E78" s="125"/>
      <c r="F78" s="150"/>
      <c r="G78" s="126" t="e">
        <f>(SUM(G73:G77))-(SUM(#REF!))</f>
        <v>#REF!</v>
      </c>
      <c r="H78" s="126"/>
      <c r="I78" s="126"/>
      <c r="J78" s="126"/>
      <c r="K78" s="159"/>
      <c r="L78" s="160"/>
      <c r="M78" s="161">
        <f>SUBTOTAL(9,M73:M77)</f>
        <v>0</v>
      </c>
      <c r="N78" s="160"/>
      <c r="O78" s="161">
        <f>SUBTOTAL(9,O73:O77)</f>
        <v>0</v>
      </c>
      <c r="P78" s="160"/>
      <c r="Q78" s="162">
        <f>SUBTOTAL(9,Q73:Q77)</f>
        <v>0</v>
      </c>
    </row>
    <row r="79" spans="1:17" outlineLevel="2">
      <c r="A79" s="114" t="s">
        <v>479</v>
      </c>
      <c r="B79" s="122" t="s">
        <v>480</v>
      </c>
      <c r="C79" s="122" t="s">
        <v>433</v>
      </c>
      <c r="D79" s="122" t="s">
        <v>744</v>
      </c>
      <c r="E79" s="116">
        <v>0</v>
      </c>
      <c r="F79" s="137">
        <v>1</v>
      </c>
      <c r="G79" s="117">
        <v>18.989999999999998</v>
      </c>
      <c r="H79" s="117">
        <f t="shared" ref="H79:H110" si="6">E79*F79*G79</f>
        <v>0</v>
      </c>
      <c r="I79" s="117">
        <v>29.88</v>
      </c>
      <c r="J79" s="117">
        <f t="shared" ref="J79:J112" si="7">E79*F79*I79</f>
        <v>0</v>
      </c>
      <c r="K79" s="138">
        <f>(G79+I79)*F79*E79</f>
        <v>0</v>
      </c>
      <c r="L79" s="156"/>
      <c r="M79" s="157">
        <f>K79*'Valeurs de point'!$E$3</f>
        <v>0</v>
      </c>
      <c r="N79" s="156"/>
      <c r="O79" s="157">
        <f>K79*$O$3</f>
        <v>0</v>
      </c>
      <c r="P79" s="156"/>
      <c r="Q79" s="158">
        <f>O79+(O79*'Valeurs de point'!$E$5)</f>
        <v>0</v>
      </c>
    </row>
    <row r="80" spans="1:17" outlineLevel="2">
      <c r="A80" s="114" t="s">
        <v>479</v>
      </c>
      <c r="B80" s="122" t="s">
        <v>480</v>
      </c>
      <c r="C80" s="122" t="s">
        <v>435</v>
      </c>
      <c r="D80" s="122" t="s">
        <v>745</v>
      </c>
      <c r="E80" s="116">
        <v>0</v>
      </c>
      <c r="F80" s="137">
        <v>1</v>
      </c>
      <c r="G80" s="117">
        <v>9.49</v>
      </c>
      <c r="H80" s="117">
        <f t="shared" si="6"/>
        <v>0</v>
      </c>
      <c r="I80" s="117">
        <v>17.93</v>
      </c>
      <c r="J80" s="117">
        <f t="shared" si="7"/>
        <v>0</v>
      </c>
      <c r="K80" s="138">
        <f>(G80+I80)*F80*E80</f>
        <v>0</v>
      </c>
      <c r="L80" s="156"/>
      <c r="M80" s="157">
        <f>K80*'Valeurs de point'!$E$3</f>
        <v>0</v>
      </c>
      <c r="N80" s="156"/>
      <c r="O80" s="157">
        <f>K80*$O$3</f>
        <v>0</v>
      </c>
      <c r="P80" s="156"/>
      <c r="Q80" s="158">
        <f>O80+(O80*'Valeurs de point'!$E$5)</f>
        <v>0</v>
      </c>
    </row>
    <row r="81" spans="1:17" outlineLevel="2">
      <c r="A81" s="114" t="s">
        <v>479</v>
      </c>
      <c r="B81" s="122" t="s">
        <v>480</v>
      </c>
      <c r="C81" s="122" t="s">
        <v>1437</v>
      </c>
      <c r="D81" s="122" t="s">
        <v>183</v>
      </c>
      <c r="E81" s="116">
        <v>0</v>
      </c>
      <c r="F81" s="137">
        <v>1</v>
      </c>
      <c r="G81" s="117">
        <v>5.74</v>
      </c>
      <c r="H81" s="117">
        <f t="shared" si="6"/>
        <v>0</v>
      </c>
      <c r="I81" s="117">
        <v>57.15</v>
      </c>
      <c r="J81" s="117">
        <f t="shared" si="7"/>
        <v>0</v>
      </c>
      <c r="K81" s="138">
        <f>(G81+I81)*F81*E81</f>
        <v>0</v>
      </c>
      <c r="L81" s="156"/>
      <c r="M81" s="157">
        <f>K81*'Valeurs de point'!$E$3</f>
        <v>0</v>
      </c>
      <c r="N81" s="156"/>
      <c r="O81" s="157">
        <f>K81*$O$3</f>
        <v>0</v>
      </c>
      <c r="P81" s="156"/>
      <c r="Q81" s="158">
        <f>O81+(O81*'Valeurs de point'!$E$5)</f>
        <v>0</v>
      </c>
    </row>
    <row r="82" spans="1:17" outlineLevel="2">
      <c r="A82" s="114" t="s">
        <v>479</v>
      </c>
      <c r="B82" s="122" t="s">
        <v>480</v>
      </c>
      <c r="C82" s="122" t="s">
        <v>1439</v>
      </c>
      <c r="D82" s="122" t="s">
        <v>902</v>
      </c>
      <c r="E82" s="116">
        <v>0</v>
      </c>
      <c r="F82" s="137">
        <v>1</v>
      </c>
      <c r="G82" s="117">
        <v>7.12</v>
      </c>
      <c r="H82" s="117">
        <f t="shared" si="6"/>
        <v>0</v>
      </c>
      <c r="I82" s="117">
        <v>0</v>
      </c>
      <c r="J82" s="117">
        <f t="shared" si="7"/>
        <v>0</v>
      </c>
      <c r="K82" s="138">
        <f>(G82+I82)*F82*E82</f>
        <v>0</v>
      </c>
      <c r="L82" s="156"/>
      <c r="M82" s="157">
        <f>K82*'Valeurs de point'!$E$3</f>
        <v>0</v>
      </c>
      <c r="N82" s="156"/>
      <c r="O82" s="157">
        <f>K82*$O$3</f>
        <v>0</v>
      </c>
      <c r="P82" s="156"/>
      <c r="Q82" s="158">
        <f>O82+(O82*'Valeurs de point'!$E$5)</f>
        <v>0</v>
      </c>
    </row>
    <row r="83" spans="1:17" ht="12" outlineLevel="2" thickBot="1">
      <c r="A83" s="114" t="s">
        <v>479</v>
      </c>
      <c r="B83" s="122" t="s">
        <v>480</v>
      </c>
      <c r="C83" s="122" t="s">
        <v>903</v>
      </c>
      <c r="D83" s="122" t="s">
        <v>582</v>
      </c>
      <c r="E83" s="116">
        <v>0</v>
      </c>
      <c r="F83" s="137">
        <v>1</v>
      </c>
      <c r="G83" s="117"/>
      <c r="H83" s="117">
        <f t="shared" si="6"/>
        <v>0</v>
      </c>
      <c r="I83" s="117">
        <v>14.94</v>
      </c>
      <c r="J83" s="117">
        <f t="shared" si="7"/>
        <v>0</v>
      </c>
      <c r="K83" s="138">
        <f>(G83+I83)*F83*E83</f>
        <v>0</v>
      </c>
      <c r="L83" s="156"/>
      <c r="M83" s="157">
        <f>K83*'Valeurs de point'!$E$3</f>
        <v>0</v>
      </c>
      <c r="N83" s="156"/>
      <c r="O83" s="157">
        <f>K83*$O$3</f>
        <v>0</v>
      </c>
      <c r="P83" s="156"/>
      <c r="Q83" s="158">
        <f>O83+(O83*'Valeurs de point'!$E$5)</f>
        <v>0</v>
      </c>
    </row>
    <row r="84" spans="1:17" ht="12" outlineLevel="1" thickBot="1">
      <c r="A84" s="101"/>
      <c r="B84" s="123" t="s">
        <v>47</v>
      </c>
      <c r="C84" s="124"/>
      <c r="D84" s="124"/>
      <c r="E84" s="125"/>
      <c r="F84" s="150"/>
      <c r="G84" s="126" t="e">
        <f>(SUM(G79:G83))-(SUM(#REF!))</f>
        <v>#REF!</v>
      </c>
      <c r="H84" s="126"/>
      <c r="I84" s="126"/>
      <c r="J84" s="126"/>
      <c r="K84" s="159"/>
      <c r="L84" s="160"/>
      <c r="M84" s="161">
        <f>SUBTOTAL(9,M79:M83)</f>
        <v>0</v>
      </c>
      <c r="N84" s="160"/>
      <c r="O84" s="161">
        <f>SUBTOTAL(9,O79:O83)</f>
        <v>0</v>
      </c>
      <c r="P84" s="160"/>
      <c r="Q84" s="162">
        <f>SUBTOTAL(9,Q79:Q83)</f>
        <v>0</v>
      </c>
    </row>
    <row r="85" spans="1:17" outlineLevel="2">
      <c r="A85" s="114" t="s">
        <v>481</v>
      </c>
      <c r="B85" s="122" t="s">
        <v>482</v>
      </c>
      <c r="C85" s="122" t="s">
        <v>437</v>
      </c>
      <c r="D85" s="122" t="s">
        <v>746</v>
      </c>
      <c r="E85" s="116">
        <v>0</v>
      </c>
      <c r="F85" s="137">
        <v>1</v>
      </c>
      <c r="G85" s="117">
        <v>10.29</v>
      </c>
      <c r="H85" s="117">
        <f t="shared" si="6"/>
        <v>0</v>
      </c>
      <c r="I85" s="117">
        <v>23.9</v>
      </c>
      <c r="J85" s="117">
        <f t="shared" si="7"/>
        <v>0</v>
      </c>
      <c r="K85" s="138">
        <f>(G85+I85)*F85*E85</f>
        <v>0</v>
      </c>
      <c r="L85" s="156"/>
      <c r="M85" s="157">
        <f>K85*'Valeurs de point'!$E$3</f>
        <v>0</v>
      </c>
      <c r="N85" s="156"/>
      <c r="O85" s="157">
        <f>K85*$O$3</f>
        <v>0</v>
      </c>
      <c r="P85" s="156"/>
      <c r="Q85" s="158">
        <f>O85+(O85*'Valeurs de point'!$E$5)</f>
        <v>0</v>
      </c>
    </row>
    <row r="86" spans="1:17" outlineLevel="2">
      <c r="A86" s="114" t="s">
        <v>481</v>
      </c>
      <c r="B86" s="122" t="s">
        <v>482</v>
      </c>
      <c r="C86" s="122" t="s">
        <v>438</v>
      </c>
      <c r="D86" s="122" t="s">
        <v>747</v>
      </c>
      <c r="E86" s="116">
        <v>0</v>
      </c>
      <c r="F86" s="137">
        <v>1</v>
      </c>
      <c r="G86" s="117">
        <v>4.12</v>
      </c>
      <c r="H86" s="117">
        <f t="shared" si="6"/>
        <v>0</v>
      </c>
      <c r="I86" s="117">
        <v>11.95</v>
      </c>
      <c r="J86" s="117">
        <f t="shared" si="7"/>
        <v>0</v>
      </c>
      <c r="K86" s="138">
        <f>(G86+I86)*F86*E86</f>
        <v>0</v>
      </c>
      <c r="L86" s="156"/>
      <c r="M86" s="157">
        <f>K86*'Valeurs de point'!$E$3</f>
        <v>0</v>
      </c>
      <c r="N86" s="156"/>
      <c r="O86" s="157">
        <f>K86*$O$3</f>
        <v>0</v>
      </c>
      <c r="P86" s="156"/>
      <c r="Q86" s="158">
        <f>O86+(O86*'Valeurs de point'!$E$5)</f>
        <v>0</v>
      </c>
    </row>
    <row r="87" spans="1:17" outlineLevel="2">
      <c r="A87" s="114" t="s">
        <v>481</v>
      </c>
      <c r="B87" s="122" t="s">
        <v>482</v>
      </c>
      <c r="C87" s="122" t="s">
        <v>1437</v>
      </c>
      <c r="D87" s="122" t="s">
        <v>183</v>
      </c>
      <c r="E87" s="116">
        <v>0</v>
      </c>
      <c r="F87" s="137">
        <v>1</v>
      </c>
      <c r="G87" s="117">
        <v>5.74</v>
      </c>
      <c r="H87" s="117">
        <f>E87*F87*G87</f>
        <v>0</v>
      </c>
      <c r="I87" s="117">
        <v>57.15</v>
      </c>
      <c r="J87" s="117">
        <f t="shared" si="7"/>
        <v>0</v>
      </c>
      <c r="K87" s="138">
        <f>(G87+I87)*F87*E87</f>
        <v>0</v>
      </c>
      <c r="L87" s="156"/>
      <c r="M87" s="157">
        <f>K87*'Valeurs de point'!$E$3</f>
        <v>0</v>
      </c>
      <c r="N87" s="156"/>
      <c r="O87" s="157">
        <f>K87*$O$3</f>
        <v>0</v>
      </c>
      <c r="P87" s="156"/>
      <c r="Q87" s="158">
        <f>O87+(O87*'Valeurs de point'!$E$5)</f>
        <v>0</v>
      </c>
    </row>
    <row r="88" spans="1:17" outlineLevel="2">
      <c r="A88" s="114" t="s">
        <v>481</v>
      </c>
      <c r="B88" s="122" t="s">
        <v>482</v>
      </c>
      <c r="C88" s="122" t="s">
        <v>1439</v>
      </c>
      <c r="D88" s="122" t="s">
        <v>902</v>
      </c>
      <c r="E88" s="116">
        <v>0</v>
      </c>
      <c r="F88" s="137">
        <v>1</v>
      </c>
      <c r="G88" s="117">
        <v>7.12</v>
      </c>
      <c r="H88" s="117">
        <f>E88*F88*G88</f>
        <v>0</v>
      </c>
      <c r="I88" s="117">
        <v>0</v>
      </c>
      <c r="J88" s="117">
        <f t="shared" si="7"/>
        <v>0</v>
      </c>
      <c r="K88" s="138">
        <f>(G88+I88)*F88*E88</f>
        <v>0</v>
      </c>
      <c r="L88" s="156"/>
      <c r="M88" s="157">
        <f>K88*'Valeurs de point'!$E$3</f>
        <v>0</v>
      </c>
      <c r="N88" s="156"/>
      <c r="O88" s="157">
        <f>K88*$O$3</f>
        <v>0</v>
      </c>
      <c r="P88" s="156"/>
      <c r="Q88" s="158">
        <f>O88+(O88*'Valeurs de point'!$E$5)</f>
        <v>0</v>
      </c>
    </row>
    <row r="89" spans="1:17" ht="12" outlineLevel="2" thickBot="1">
      <c r="A89" s="114" t="s">
        <v>481</v>
      </c>
      <c r="B89" s="122" t="s">
        <v>482</v>
      </c>
      <c r="C89" s="122" t="s">
        <v>903</v>
      </c>
      <c r="D89" s="122" t="s">
        <v>582</v>
      </c>
      <c r="E89" s="116">
        <v>0</v>
      </c>
      <c r="F89" s="137">
        <v>1</v>
      </c>
      <c r="G89" s="117"/>
      <c r="H89" s="117">
        <f>E89*F89*G89</f>
        <v>0</v>
      </c>
      <c r="I89" s="117">
        <v>14.94</v>
      </c>
      <c r="J89" s="117">
        <f t="shared" si="7"/>
        <v>0</v>
      </c>
      <c r="K89" s="138">
        <f>(G89+I89)*F89*E89</f>
        <v>0</v>
      </c>
      <c r="L89" s="156"/>
      <c r="M89" s="157">
        <f>K89*'Valeurs de point'!$E$3</f>
        <v>0</v>
      </c>
      <c r="N89" s="156"/>
      <c r="O89" s="157">
        <f>K89*$O$3</f>
        <v>0</v>
      </c>
      <c r="P89" s="156"/>
      <c r="Q89" s="158">
        <f>O89+(O89*'Valeurs de point'!$E$5)</f>
        <v>0</v>
      </c>
    </row>
    <row r="90" spans="1:17" ht="12" outlineLevel="1" thickBot="1">
      <c r="A90" s="101"/>
      <c r="B90" s="123" t="s">
        <v>48</v>
      </c>
      <c r="C90" s="124"/>
      <c r="D90" s="124"/>
      <c r="E90" s="125"/>
      <c r="F90" s="150"/>
      <c r="G90" s="126" t="e">
        <f>(SUM(G85:G89))-(SUM(#REF!))</f>
        <v>#REF!</v>
      </c>
      <c r="H90" s="126"/>
      <c r="I90" s="126"/>
      <c r="J90" s="126"/>
      <c r="K90" s="159"/>
      <c r="L90" s="160"/>
      <c r="M90" s="161">
        <f>SUBTOTAL(9,M85:M89)</f>
        <v>0</v>
      </c>
      <c r="N90" s="160"/>
      <c r="O90" s="161">
        <f>SUBTOTAL(9,O85:O89)</f>
        <v>0</v>
      </c>
      <c r="P90" s="160"/>
      <c r="Q90" s="162">
        <f>SUBTOTAL(9,Q85:Q89)</f>
        <v>0</v>
      </c>
    </row>
    <row r="91" spans="1:17" outlineLevel="2">
      <c r="A91" s="114" t="s">
        <v>623</v>
      </c>
      <c r="B91" s="122" t="s">
        <v>624</v>
      </c>
      <c r="C91" s="122" t="s">
        <v>1794</v>
      </c>
      <c r="D91" s="122" t="s">
        <v>186</v>
      </c>
      <c r="E91" s="116">
        <v>0</v>
      </c>
      <c r="F91" s="137">
        <v>1</v>
      </c>
      <c r="G91" s="117">
        <v>14.41</v>
      </c>
      <c r="H91" s="117">
        <f t="shared" si="6"/>
        <v>0</v>
      </c>
      <c r="I91" s="117">
        <v>17.93</v>
      </c>
      <c r="J91" s="117">
        <f t="shared" si="7"/>
        <v>0</v>
      </c>
      <c r="K91" s="138">
        <f>(G91+I91)*F91*E91</f>
        <v>0</v>
      </c>
      <c r="L91" s="156"/>
      <c r="M91" s="157">
        <f>K91*'Valeurs de point'!$E$3</f>
        <v>0</v>
      </c>
      <c r="N91" s="156"/>
      <c r="O91" s="157">
        <f>K91*$O$3</f>
        <v>0</v>
      </c>
      <c r="P91" s="156"/>
      <c r="Q91" s="158">
        <f>O91+(O91*'Valeurs de point'!$E$5)</f>
        <v>0</v>
      </c>
    </row>
    <row r="92" spans="1:17" outlineLevel="2">
      <c r="A92" s="114" t="s">
        <v>623</v>
      </c>
      <c r="B92" s="122" t="s">
        <v>624</v>
      </c>
      <c r="C92" s="122" t="s">
        <v>1795</v>
      </c>
      <c r="D92" s="122" t="s">
        <v>187</v>
      </c>
      <c r="E92" s="116">
        <v>0</v>
      </c>
      <c r="F92" s="137">
        <v>1</v>
      </c>
      <c r="G92" s="117">
        <v>8.23</v>
      </c>
      <c r="H92" s="117">
        <f t="shared" si="6"/>
        <v>0</v>
      </c>
      <c r="I92" s="117">
        <v>11.95</v>
      </c>
      <c r="J92" s="117">
        <f t="shared" si="7"/>
        <v>0</v>
      </c>
      <c r="K92" s="138">
        <f>(G92+I92)*F92*E92</f>
        <v>0</v>
      </c>
      <c r="L92" s="156"/>
      <c r="M92" s="157">
        <f>K92*'Valeurs de point'!$E$3</f>
        <v>0</v>
      </c>
      <c r="N92" s="156"/>
      <c r="O92" s="157">
        <f>K92*$O$3</f>
        <v>0</v>
      </c>
      <c r="P92" s="156"/>
      <c r="Q92" s="158">
        <f>O92+(O92*'Valeurs de point'!$E$5)</f>
        <v>0</v>
      </c>
    </row>
    <row r="93" spans="1:17" outlineLevel="2">
      <c r="A93" s="114" t="s">
        <v>623</v>
      </c>
      <c r="B93" s="122" t="s">
        <v>624</v>
      </c>
      <c r="C93" s="122" t="s">
        <v>1437</v>
      </c>
      <c r="D93" s="122" t="s">
        <v>183</v>
      </c>
      <c r="E93" s="116">
        <v>0</v>
      </c>
      <c r="F93" s="137">
        <v>1</v>
      </c>
      <c r="G93" s="117">
        <v>5.74</v>
      </c>
      <c r="H93" s="117">
        <f t="shared" si="6"/>
        <v>0</v>
      </c>
      <c r="I93" s="117">
        <v>57.15</v>
      </c>
      <c r="J93" s="117">
        <f t="shared" si="7"/>
        <v>0</v>
      </c>
      <c r="K93" s="138">
        <f>(G93+I93)*F93*E93</f>
        <v>0</v>
      </c>
      <c r="L93" s="156"/>
      <c r="M93" s="157">
        <f>K93*'Valeurs de point'!$E$3</f>
        <v>0</v>
      </c>
      <c r="N93" s="156"/>
      <c r="O93" s="157">
        <f>K93*$O$3</f>
        <v>0</v>
      </c>
      <c r="P93" s="156"/>
      <c r="Q93" s="158">
        <f>O93+(O93*'Valeurs de point'!$E$5)</f>
        <v>0</v>
      </c>
    </row>
    <row r="94" spans="1:17" outlineLevel="2">
      <c r="A94" s="114" t="s">
        <v>623</v>
      </c>
      <c r="B94" s="122" t="s">
        <v>624</v>
      </c>
      <c r="C94" s="122" t="s">
        <v>1439</v>
      </c>
      <c r="D94" s="122" t="s">
        <v>902</v>
      </c>
      <c r="E94" s="116">
        <v>0</v>
      </c>
      <c r="F94" s="137">
        <v>1</v>
      </c>
      <c r="G94" s="117">
        <v>7.12</v>
      </c>
      <c r="H94" s="117">
        <f t="shared" si="6"/>
        <v>0</v>
      </c>
      <c r="I94" s="117">
        <v>0</v>
      </c>
      <c r="J94" s="117">
        <f t="shared" si="7"/>
        <v>0</v>
      </c>
      <c r="K94" s="138">
        <f>(G94+I94)*F94*E94</f>
        <v>0</v>
      </c>
      <c r="L94" s="156"/>
      <c r="M94" s="157">
        <f>K94*'Valeurs de point'!$E$3</f>
        <v>0</v>
      </c>
      <c r="N94" s="156"/>
      <c r="O94" s="157">
        <f>K94*$O$3</f>
        <v>0</v>
      </c>
      <c r="P94" s="156"/>
      <c r="Q94" s="158">
        <f>O94+(O94*'Valeurs de point'!$E$5)</f>
        <v>0</v>
      </c>
    </row>
    <row r="95" spans="1:17" ht="12" outlineLevel="2" thickBot="1">
      <c r="A95" s="114" t="s">
        <v>623</v>
      </c>
      <c r="B95" s="122" t="s">
        <v>624</v>
      </c>
      <c r="C95" s="122" t="s">
        <v>903</v>
      </c>
      <c r="D95" s="122" t="s">
        <v>582</v>
      </c>
      <c r="E95" s="116">
        <v>0</v>
      </c>
      <c r="F95" s="137">
        <v>1</v>
      </c>
      <c r="G95" s="117"/>
      <c r="H95" s="117">
        <f t="shared" si="6"/>
        <v>0</v>
      </c>
      <c r="I95" s="117">
        <v>14.94</v>
      </c>
      <c r="J95" s="117">
        <f t="shared" si="7"/>
        <v>0</v>
      </c>
      <c r="K95" s="138">
        <f>(G95+I95)*F95*E95</f>
        <v>0</v>
      </c>
      <c r="L95" s="156"/>
      <c r="M95" s="157">
        <f>K95*'Valeurs de point'!$E$3</f>
        <v>0</v>
      </c>
      <c r="N95" s="156"/>
      <c r="O95" s="157">
        <f>K95*$O$3</f>
        <v>0</v>
      </c>
      <c r="P95" s="156"/>
      <c r="Q95" s="158">
        <f>O95+(O95*'Valeurs de point'!$E$5)</f>
        <v>0</v>
      </c>
    </row>
    <row r="96" spans="1:17" ht="12" outlineLevel="1" thickBot="1">
      <c r="A96" s="101"/>
      <c r="B96" s="123" t="s">
        <v>49</v>
      </c>
      <c r="C96" s="124"/>
      <c r="D96" s="124"/>
      <c r="E96" s="125"/>
      <c r="F96" s="150"/>
      <c r="G96" s="126" t="e">
        <f>(SUM(G91:G95))-(SUM(#REF!))</f>
        <v>#REF!</v>
      </c>
      <c r="H96" s="126"/>
      <c r="I96" s="126"/>
      <c r="J96" s="126"/>
      <c r="K96" s="159"/>
      <c r="L96" s="160"/>
      <c r="M96" s="161">
        <f>SUBTOTAL(9,M91:M95)</f>
        <v>0</v>
      </c>
      <c r="N96" s="160"/>
      <c r="O96" s="161">
        <f>SUBTOTAL(9,O91:O95)</f>
        <v>0</v>
      </c>
      <c r="P96" s="160"/>
      <c r="Q96" s="162">
        <f>SUBTOTAL(9,Q91:Q95)</f>
        <v>0</v>
      </c>
    </row>
    <row r="97" spans="1:17" outlineLevel="2">
      <c r="A97" s="114" t="s">
        <v>625</v>
      </c>
      <c r="B97" s="122" t="s">
        <v>626</v>
      </c>
      <c r="C97" s="122" t="s">
        <v>1794</v>
      </c>
      <c r="D97" s="122" t="s">
        <v>186</v>
      </c>
      <c r="E97" s="116">
        <v>0</v>
      </c>
      <c r="F97" s="137">
        <v>1</v>
      </c>
      <c r="G97" s="117">
        <v>14.41</v>
      </c>
      <c r="H97" s="117">
        <f>E97*F97*G97</f>
        <v>0</v>
      </c>
      <c r="I97" s="117">
        <v>17.93</v>
      </c>
      <c r="J97" s="117">
        <f t="shared" si="7"/>
        <v>0</v>
      </c>
      <c r="K97" s="138">
        <f>(G97+I97)*F97*E97</f>
        <v>0</v>
      </c>
      <c r="L97" s="156"/>
      <c r="M97" s="157">
        <f>K97*'Valeurs de point'!$E$3</f>
        <v>0</v>
      </c>
      <c r="N97" s="156"/>
      <c r="O97" s="157">
        <f>K97*$O$3</f>
        <v>0</v>
      </c>
      <c r="P97" s="156"/>
      <c r="Q97" s="158">
        <f>O97+(O97*'Valeurs de point'!$E$5)</f>
        <v>0</v>
      </c>
    </row>
    <row r="98" spans="1:17" outlineLevel="2">
      <c r="A98" s="114" t="s">
        <v>625</v>
      </c>
      <c r="B98" s="122" t="s">
        <v>626</v>
      </c>
      <c r="C98" s="122" t="s">
        <v>1795</v>
      </c>
      <c r="D98" s="122" t="s">
        <v>187</v>
      </c>
      <c r="E98" s="116">
        <v>0</v>
      </c>
      <c r="F98" s="137">
        <v>1</v>
      </c>
      <c r="G98" s="117">
        <v>8.23</v>
      </c>
      <c r="H98" s="117">
        <f>E98*F98*G98</f>
        <v>0</v>
      </c>
      <c r="I98" s="117">
        <v>11.95</v>
      </c>
      <c r="J98" s="117">
        <f t="shared" si="7"/>
        <v>0</v>
      </c>
      <c r="K98" s="138">
        <f>(G98+I98)*F98*E98</f>
        <v>0</v>
      </c>
      <c r="L98" s="156"/>
      <c r="M98" s="157">
        <f>K98*'Valeurs de point'!$E$3</f>
        <v>0</v>
      </c>
      <c r="N98" s="156"/>
      <c r="O98" s="157">
        <f>K98*$O$3</f>
        <v>0</v>
      </c>
      <c r="P98" s="156"/>
      <c r="Q98" s="158">
        <f>O98+(O98*'Valeurs de point'!$E$5)</f>
        <v>0</v>
      </c>
    </row>
    <row r="99" spans="1:17" outlineLevel="2">
      <c r="A99" s="114" t="s">
        <v>625</v>
      </c>
      <c r="B99" s="122" t="s">
        <v>626</v>
      </c>
      <c r="C99" s="122" t="s">
        <v>1437</v>
      </c>
      <c r="D99" s="122" t="s">
        <v>183</v>
      </c>
      <c r="E99" s="116">
        <v>0</v>
      </c>
      <c r="F99" s="137">
        <v>1</v>
      </c>
      <c r="G99" s="117">
        <v>5.74</v>
      </c>
      <c r="H99" s="117">
        <f>E99*F99*G99</f>
        <v>0</v>
      </c>
      <c r="I99" s="117">
        <v>57.15</v>
      </c>
      <c r="J99" s="117">
        <f t="shared" si="7"/>
        <v>0</v>
      </c>
      <c r="K99" s="138">
        <f>(G99+I99)*F99*E99</f>
        <v>0</v>
      </c>
      <c r="L99" s="156"/>
      <c r="M99" s="157">
        <f>K99*'Valeurs de point'!$E$3</f>
        <v>0</v>
      </c>
      <c r="N99" s="156"/>
      <c r="O99" s="157">
        <f>K99*$O$3</f>
        <v>0</v>
      </c>
      <c r="P99" s="156"/>
      <c r="Q99" s="158">
        <f>O99+(O99*'Valeurs de point'!$E$5)</f>
        <v>0</v>
      </c>
    </row>
    <row r="100" spans="1:17" outlineLevel="2">
      <c r="A100" s="114" t="s">
        <v>625</v>
      </c>
      <c r="B100" s="122" t="s">
        <v>626</v>
      </c>
      <c r="C100" s="122" t="s">
        <v>1439</v>
      </c>
      <c r="D100" s="122" t="s">
        <v>902</v>
      </c>
      <c r="E100" s="116">
        <v>0</v>
      </c>
      <c r="F100" s="137">
        <v>1</v>
      </c>
      <c r="G100" s="117">
        <v>7.12</v>
      </c>
      <c r="H100" s="117">
        <f>E100*F100*G100</f>
        <v>0</v>
      </c>
      <c r="I100" s="117">
        <v>0</v>
      </c>
      <c r="J100" s="117">
        <f t="shared" si="7"/>
        <v>0</v>
      </c>
      <c r="K100" s="138">
        <f>(G100+I100)*F100*E100</f>
        <v>0</v>
      </c>
      <c r="L100" s="156"/>
      <c r="M100" s="157">
        <f>K100*'Valeurs de point'!$E$3</f>
        <v>0</v>
      </c>
      <c r="N100" s="156"/>
      <c r="O100" s="157">
        <f>K100*$O$3</f>
        <v>0</v>
      </c>
      <c r="P100" s="156"/>
      <c r="Q100" s="158">
        <f>O100+(O100*'Valeurs de point'!$E$5)</f>
        <v>0</v>
      </c>
    </row>
    <row r="101" spans="1:17" ht="12" outlineLevel="2" thickBot="1">
      <c r="A101" s="114" t="s">
        <v>625</v>
      </c>
      <c r="B101" s="122" t="s">
        <v>626</v>
      </c>
      <c r="C101" s="122" t="s">
        <v>903</v>
      </c>
      <c r="D101" s="122" t="s">
        <v>582</v>
      </c>
      <c r="E101" s="116">
        <v>0</v>
      </c>
      <c r="F101" s="137">
        <v>1</v>
      </c>
      <c r="G101" s="117"/>
      <c r="H101" s="117">
        <f>E101*F101*G101</f>
        <v>0</v>
      </c>
      <c r="I101" s="117">
        <v>14.94</v>
      </c>
      <c r="J101" s="117">
        <f t="shared" si="7"/>
        <v>0</v>
      </c>
      <c r="K101" s="138">
        <f>(G101+I101)*F101*E101</f>
        <v>0</v>
      </c>
      <c r="L101" s="156"/>
      <c r="M101" s="157">
        <f>K101*'Valeurs de point'!$E$3</f>
        <v>0</v>
      </c>
      <c r="N101" s="156"/>
      <c r="O101" s="157">
        <f>K101*$O$3</f>
        <v>0</v>
      </c>
      <c r="P101" s="156"/>
      <c r="Q101" s="158">
        <f>O101+(O101*'Valeurs de point'!$E$5)</f>
        <v>0</v>
      </c>
    </row>
    <row r="102" spans="1:17" ht="12" outlineLevel="1" thickBot="1">
      <c r="A102" s="101"/>
      <c r="B102" s="123" t="s">
        <v>50</v>
      </c>
      <c r="C102" s="124"/>
      <c r="D102" s="124"/>
      <c r="E102" s="125"/>
      <c r="F102" s="150"/>
      <c r="G102" s="126" t="e">
        <f>(SUM(G97:G101))-(SUM(#REF!))</f>
        <v>#REF!</v>
      </c>
      <c r="H102" s="126"/>
      <c r="I102" s="126"/>
      <c r="J102" s="126"/>
      <c r="K102" s="159"/>
      <c r="L102" s="160"/>
      <c r="M102" s="161">
        <f>SUBTOTAL(9,M97:M101)</f>
        <v>0</v>
      </c>
      <c r="N102" s="160"/>
      <c r="O102" s="161">
        <f>SUBTOTAL(9,O97:O101)</f>
        <v>0</v>
      </c>
      <c r="P102" s="160"/>
      <c r="Q102" s="162">
        <f>SUBTOTAL(9,Q97:Q101)</f>
        <v>0</v>
      </c>
    </row>
    <row r="103" spans="1:17" outlineLevel="2">
      <c r="A103" s="114" t="s">
        <v>627</v>
      </c>
      <c r="B103" s="122" t="s">
        <v>628</v>
      </c>
      <c r="C103" s="122" t="s">
        <v>1794</v>
      </c>
      <c r="D103" s="122" t="s">
        <v>186</v>
      </c>
      <c r="E103" s="116">
        <v>0</v>
      </c>
      <c r="F103" s="137">
        <v>1</v>
      </c>
      <c r="G103" s="117">
        <v>14.41</v>
      </c>
      <c r="H103" s="117">
        <f t="shared" si="6"/>
        <v>0</v>
      </c>
      <c r="I103" s="117">
        <v>17.93</v>
      </c>
      <c r="J103" s="117">
        <f t="shared" si="7"/>
        <v>0</v>
      </c>
      <c r="K103" s="138">
        <f>(G103+I103)*F103*E103</f>
        <v>0</v>
      </c>
      <c r="L103" s="156"/>
      <c r="M103" s="157">
        <f>K103*'Valeurs de point'!$E$3</f>
        <v>0</v>
      </c>
      <c r="N103" s="156"/>
      <c r="O103" s="157">
        <f>K103*$O$3</f>
        <v>0</v>
      </c>
      <c r="P103" s="156"/>
      <c r="Q103" s="158">
        <f>O103+(O103*'Valeurs de point'!$E$5)</f>
        <v>0</v>
      </c>
    </row>
    <row r="104" spans="1:17" outlineLevel="2">
      <c r="A104" s="114" t="s">
        <v>627</v>
      </c>
      <c r="B104" s="122" t="s">
        <v>628</v>
      </c>
      <c r="C104" s="122" t="s">
        <v>1795</v>
      </c>
      <c r="D104" s="122" t="s">
        <v>187</v>
      </c>
      <c r="E104" s="116">
        <v>0</v>
      </c>
      <c r="F104" s="137">
        <v>1</v>
      </c>
      <c r="G104" s="117">
        <v>8.23</v>
      </c>
      <c r="H104" s="117">
        <f t="shared" si="6"/>
        <v>0</v>
      </c>
      <c r="I104" s="117">
        <v>11.95</v>
      </c>
      <c r="J104" s="117">
        <f t="shared" si="7"/>
        <v>0</v>
      </c>
      <c r="K104" s="138">
        <f>(G104+I104)*F104*E104</f>
        <v>0</v>
      </c>
      <c r="L104" s="156"/>
      <c r="M104" s="157">
        <f>K104*'Valeurs de point'!$E$3</f>
        <v>0</v>
      </c>
      <c r="N104" s="156"/>
      <c r="O104" s="157">
        <f>K104*$O$3</f>
        <v>0</v>
      </c>
      <c r="P104" s="156"/>
      <c r="Q104" s="158">
        <f>O104+(O104*'Valeurs de point'!$E$5)</f>
        <v>0</v>
      </c>
    </row>
    <row r="105" spans="1:17" outlineLevel="2">
      <c r="A105" s="114" t="s">
        <v>627</v>
      </c>
      <c r="B105" s="122" t="s">
        <v>628</v>
      </c>
      <c r="C105" s="122" t="s">
        <v>1437</v>
      </c>
      <c r="D105" s="122" t="s">
        <v>183</v>
      </c>
      <c r="E105" s="116">
        <v>0</v>
      </c>
      <c r="F105" s="137">
        <v>1</v>
      </c>
      <c r="G105" s="117">
        <v>5.74</v>
      </c>
      <c r="H105" s="117">
        <f t="shared" si="6"/>
        <v>0</v>
      </c>
      <c r="I105" s="117">
        <v>57.15</v>
      </c>
      <c r="J105" s="117">
        <f t="shared" si="7"/>
        <v>0</v>
      </c>
      <c r="K105" s="138">
        <f>(G105+I105)*F105*E105</f>
        <v>0</v>
      </c>
      <c r="L105" s="156"/>
      <c r="M105" s="157">
        <f>K105*'Valeurs de point'!$E$3</f>
        <v>0</v>
      </c>
      <c r="N105" s="156"/>
      <c r="O105" s="157">
        <f>K105*$O$3</f>
        <v>0</v>
      </c>
      <c r="P105" s="156"/>
      <c r="Q105" s="158">
        <f>O105+(O105*'Valeurs de point'!$E$5)</f>
        <v>0</v>
      </c>
    </row>
    <row r="106" spans="1:17" outlineLevel="2">
      <c r="A106" s="114" t="s">
        <v>627</v>
      </c>
      <c r="B106" s="122" t="s">
        <v>628</v>
      </c>
      <c r="C106" s="122" t="s">
        <v>1439</v>
      </c>
      <c r="D106" s="122" t="s">
        <v>902</v>
      </c>
      <c r="E106" s="116">
        <v>0</v>
      </c>
      <c r="F106" s="137">
        <v>1</v>
      </c>
      <c r="G106" s="117">
        <v>7.12</v>
      </c>
      <c r="H106" s="117">
        <f t="shared" si="6"/>
        <v>0</v>
      </c>
      <c r="I106" s="117">
        <v>0</v>
      </c>
      <c r="J106" s="117">
        <f t="shared" si="7"/>
        <v>0</v>
      </c>
      <c r="K106" s="138">
        <f>(G106+I106)*F106*E106</f>
        <v>0</v>
      </c>
      <c r="L106" s="156"/>
      <c r="M106" s="157">
        <f>K106*'Valeurs de point'!$E$3</f>
        <v>0</v>
      </c>
      <c r="N106" s="156"/>
      <c r="O106" s="157">
        <f>K106*$O$3</f>
        <v>0</v>
      </c>
      <c r="P106" s="156"/>
      <c r="Q106" s="158">
        <f>O106+(O106*'Valeurs de point'!$E$5)</f>
        <v>0</v>
      </c>
    </row>
    <row r="107" spans="1:17" ht="12" outlineLevel="2" thickBot="1">
      <c r="A107" s="114" t="s">
        <v>627</v>
      </c>
      <c r="B107" s="122" t="s">
        <v>628</v>
      </c>
      <c r="C107" s="122" t="s">
        <v>903</v>
      </c>
      <c r="D107" s="122" t="s">
        <v>582</v>
      </c>
      <c r="E107" s="116">
        <v>0</v>
      </c>
      <c r="F107" s="137">
        <v>1</v>
      </c>
      <c r="G107" s="117"/>
      <c r="H107" s="117">
        <f t="shared" si="6"/>
        <v>0</v>
      </c>
      <c r="I107" s="117">
        <v>14.94</v>
      </c>
      <c r="J107" s="117">
        <f t="shared" si="7"/>
        <v>0</v>
      </c>
      <c r="K107" s="138">
        <f>(G107+I107)*F107*E107</f>
        <v>0</v>
      </c>
      <c r="L107" s="156"/>
      <c r="M107" s="157">
        <f>K107*'Valeurs de point'!$E$3</f>
        <v>0</v>
      </c>
      <c r="N107" s="156"/>
      <c r="O107" s="157">
        <f>K107*$O$3</f>
        <v>0</v>
      </c>
      <c r="P107" s="156"/>
      <c r="Q107" s="158">
        <f>O107+(O107*'Valeurs de point'!$E$5)</f>
        <v>0</v>
      </c>
    </row>
    <row r="108" spans="1:17" ht="12" outlineLevel="1" thickBot="1">
      <c r="A108" s="101"/>
      <c r="B108" s="123" t="s">
        <v>51</v>
      </c>
      <c r="C108" s="124"/>
      <c r="D108" s="124"/>
      <c r="E108" s="125"/>
      <c r="F108" s="150"/>
      <c r="G108" s="126" t="e">
        <f>(SUM(G103:G107))-(SUM(#REF!))</f>
        <v>#REF!</v>
      </c>
      <c r="H108" s="126"/>
      <c r="I108" s="126"/>
      <c r="J108" s="126"/>
      <c r="K108" s="159"/>
      <c r="L108" s="160"/>
      <c r="M108" s="161">
        <f>SUBTOTAL(9,M103:M107)</f>
        <v>0</v>
      </c>
      <c r="N108" s="160"/>
      <c r="O108" s="161">
        <f>SUBTOTAL(9,O103:O107)</f>
        <v>0</v>
      </c>
      <c r="P108" s="160"/>
      <c r="Q108" s="162">
        <f>SUBTOTAL(9,Q103:Q107)</f>
        <v>0</v>
      </c>
    </row>
    <row r="109" spans="1:17" outlineLevel="2">
      <c r="A109" s="114" t="s">
        <v>1159</v>
      </c>
      <c r="B109" s="122" t="s">
        <v>1160</v>
      </c>
      <c r="C109" s="122" t="s">
        <v>439</v>
      </c>
      <c r="D109" s="153" t="s">
        <v>749</v>
      </c>
      <c r="E109" s="116">
        <v>0</v>
      </c>
      <c r="F109" s="137">
        <v>1</v>
      </c>
      <c r="G109" s="117">
        <v>10.29</v>
      </c>
      <c r="H109" s="117">
        <f t="shared" si="6"/>
        <v>0</v>
      </c>
      <c r="I109" s="117">
        <v>23.9</v>
      </c>
      <c r="J109" s="117">
        <f t="shared" si="7"/>
        <v>0</v>
      </c>
      <c r="K109" s="138">
        <f>(G109+I109)*F109*E109</f>
        <v>0</v>
      </c>
      <c r="L109" s="156"/>
      <c r="M109" s="157">
        <f>K109*'Valeurs de point'!$E$3</f>
        <v>0</v>
      </c>
      <c r="N109" s="156"/>
      <c r="O109" s="157">
        <f>K109*$O$3</f>
        <v>0</v>
      </c>
      <c r="P109" s="156"/>
      <c r="Q109" s="158">
        <f>O109+(O109*'Valeurs de point'!$E$5)</f>
        <v>0</v>
      </c>
    </row>
    <row r="110" spans="1:17" outlineLevel="2">
      <c r="A110" s="114" t="s">
        <v>1159</v>
      </c>
      <c r="B110" s="122" t="s">
        <v>1160</v>
      </c>
      <c r="C110" s="122" t="s">
        <v>440</v>
      </c>
      <c r="D110" s="122" t="s">
        <v>750</v>
      </c>
      <c r="E110" s="116">
        <v>0</v>
      </c>
      <c r="F110" s="137">
        <v>1</v>
      </c>
      <c r="G110" s="117">
        <v>4.12</v>
      </c>
      <c r="H110" s="117">
        <f t="shared" si="6"/>
        <v>0</v>
      </c>
      <c r="I110" s="117">
        <v>11.95</v>
      </c>
      <c r="J110" s="117">
        <f t="shared" si="7"/>
        <v>0</v>
      </c>
      <c r="K110" s="138">
        <f>(G110+I110)*F110*E110</f>
        <v>0</v>
      </c>
      <c r="L110" s="156"/>
      <c r="M110" s="157">
        <f>K110*'Valeurs de point'!$E$3</f>
        <v>0</v>
      </c>
      <c r="N110" s="156"/>
      <c r="O110" s="157">
        <f>K110*$O$3</f>
        <v>0</v>
      </c>
      <c r="P110" s="156"/>
      <c r="Q110" s="158">
        <f>O110+(O110*'Valeurs de point'!$E$5)</f>
        <v>0</v>
      </c>
    </row>
    <row r="111" spans="1:17" outlineLevel="2">
      <c r="A111" s="114" t="s">
        <v>1159</v>
      </c>
      <c r="B111" s="122" t="s">
        <v>1160</v>
      </c>
      <c r="C111" s="122" t="s">
        <v>1437</v>
      </c>
      <c r="D111" s="122" t="s">
        <v>183</v>
      </c>
      <c r="E111" s="116">
        <v>0</v>
      </c>
      <c r="F111" s="137">
        <v>1</v>
      </c>
      <c r="G111" s="117">
        <v>5.74</v>
      </c>
      <c r="H111" s="117">
        <f>E111*F111*G111</f>
        <v>0</v>
      </c>
      <c r="I111" s="117">
        <v>57.15</v>
      </c>
      <c r="J111" s="117">
        <f t="shared" si="7"/>
        <v>0</v>
      </c>
      <c r="K111" s="138">
        <f>(G111+I111)*F111*E111</f>
        <v>0</v>
      </c>
      <c r="L111" s="156"/>
      <c r="M111" s="157">
        <f>K111*'Valeurs de point'!$E$3</f>
        <v>0</v>
      </c>
      <c r="N111" s="156"/>
      <c r="O111" s="157">
        <f>K111*$O$3</f>
        <v>0</v>
      </c>
      <c r="P111" s="156"/>
      <c r="Q111" s="158">
        <f>O111+(O111*'Valeurs de point'!$E$5)</f>
        <v>0</v>
      </c>
    </row>
    <row r="112" spans="1:17" outlineLevel="2">
      <c r="A112" s="114" t="s">
        <v>1159</v>
      </c>
      <c r="B112" s="122" t="s">
        <v>1160</v>
      </c>
      <c r="C112" s="122" t="s">
        <v>1439</v>
      </c>
      <c r="D112" s="122" t="s">
        <v>902</v>
      </c>
      <c r="E112" s="116">
        <v>0</v>
      </c>
      <c r="F112" s="137">
        <v>1</v>
      </c>
      <c r="G112" s="117">
        <v>7.12</v>
      </c>
      <c r="H112" s="117">
        <f>E112*F112*G112</f>
        <v>0</v>
      </c>
      <c r="I112" s="117">
        <v>0</v>
      </c>
      <c r="J112" s="117">
        <f t="shared" si="7"/>
        <v>0</v>
      </c>
      <c r="K112" s="138">
        <f>(G112+I112)*F112*E112</f>
        <v>0</v>
      </c>
      <c r="L112" s="156"/>
      <c r="M112" s="157">
        <f>K112*'Valeurs de point'!$E$3</f>
        <v>0</v>
      </c>
      <c r="N112" s="156"/>
      <c r="O112" s="157">
        <f>K112*$O$3</f>
        <v>0</v>
      </c>
      <c r="P112" s="156"/>
      <c r="Q112" s="158">
        <f>O112+(O112*'Valeurs de point'!$E$5)</f>
        <v>0</v>
      </c>
    </row>
    <row r="113" spans="1:17" ht="12" outlineLevel="2" thickBot="1">
      <c r="A113" s="114" t="s">
        <v>1159</v>
      </c>
      <c r="B113" s="122" t="s">
        <v>1160</v>
      </c>
      <c r="C113" s="122" t="s">
        <v>903</v>
      </c>
      <c r="D113" s="122" t="s">
        <v>582</v>
      </c>
      <c r="E113" s="116">
        <v>0</v>
      </c>
      <c r="F113" s="137">
        <v>1</v>
      </c>
      <c r="G113" s="117"/>
      <c r="H113" s="117">
        <f>E113*F113*G113</f>
        <v>0</v>
      </c>
      <c r="I113" s="117">
        <v>14.94</v>
      </c>
      <c r="J113" s="117">
        <f t="shared" ref="J113:J146" si="8">E113*F113*I113</f>
        <v>0</v>
      </c>
      <c r="K113" s="138">
        <f>(G113+I113)*F113*E113</f>
        <v>0</v>
      </c>
      <c r="L113" s="156"/>
      <c r="M113" s="157">
        <f>K113*'Valeurs de point'!$E$3</f>
        <v>0</v>
      </c>
      <c r="N113" s="156"/>
      <c r="O113" s="157">
        <f>K113*$O$3</f>
        <v>0</v>
      </c>
      <c r="P113" s="156"/>
      <c r="Q113" s="158">
        <f>O113+(O113*'Valeurs de point'!$E$5)</f>
        <v>0</v>
      </c>
    </row>
    <row r="114" spans="1:17" ht="12" outlineLevel="1" thickBot="1">
      <c r="A114" s="101"/>
      <c r="B114" s="123" t="s">
        <v>52</v>
      </c>
      <c r="C114" s="124"/>
      <c r="D114" s="124"/>
      <c r="E114" s="125"/>
      <c r="F114" s="150"/>
      <c r="G114" s="126" t="e">
        <f>(SUM(G109:G113))-(SUM(#REF!))</f>
        <v>#REF!</v>
      </c>
      <c r="H114" s="126"/>
      <c r="I114" s="126"/>
      <c r="J114" s="126"/>
      <c r="K114" s="159"/>
      <c r="L114" s="160"/>
      <c r="M114" s="161">
        <f>SUBTOTAL(9,M109:M113)</f>
        <v>0</v>
      </c>
      <c r="N114" s="160"/>
      <c r="O114" s="161">
        <f>SUBTOTAL(9,O109:O113)</f>
        <v>0</v>
      </c>
      <c r="P114" s="160"/>
      <c r="Q114" s="162">
        <f>SUBTOTAL(9,Q109:Q113)</f>
        <v>0</v>
      </c>
    </row>
    <row r="115" spans="1:17" outlineLevel="2">
      <c r="A115" s="114" t="s">
        <v>1161</v>
      </c>
      <c r="B115" s="122" t="s">
        <v>1162</v>
      </c>
      <c r="C115" s="122" t="s">
        <v>441</v>
      </c>
      <c r="D115" s="122" t="s">
        <v>748</v>
      </c>
      <c r="E115" s="116">
        <v>0</v>
      </c>
      <c r="F115" s="137">
        <v>1</v>
      </c>
      <c r="G115" s="117">
        <v>14.41</v>
      </c>
      <c r="H115" s="117">
        <f t="shared" ref="H115:H146" si="9">E115*F115*G115</f>
        <v>0</v>
      </c>
      <c r="I115" s="117">
        <v>20.91</v>
      </c>
      <c r="J115" s="117">
        <f t="shared" si="8"/>
        <v>0</v>
      </c>
      <c r="K115" s="138">
        <f>(G115+I115)*F115*E115</f>
        <v>0</v>
      </c>
      <c r="L115" s="156"/>
      <c r="M115" s="157">
        <f>K115*'Valeurs de point'!$E$3</f>
        <v>0</v>
      </c>
      <c r="N115" s="156"/>
      <c r="O115" s="157">
        <f>K115*$O$3</f>
        <v>0</v>
      </c>
      <c r="P115" s="156"/>
      <c r="Q115" s="158">
        <f>O115+(O115*'Valeurs de point'!$E$5)</f>
        <v>0</v>
      </c>
    </row>
    <row r="116" spans="1:17" outlineLevel="2">
      <c r="A116" s="114" t="s">
        <v>1161</v>
      </c>
      <c r="B116" s="122" t="s">
        <v>1162</v>
      </c>
      <c r="C116" s="122" t="s">
        <v>442</v>
      </c>
      <c r="D116" s="122" t="s">
        <v>751</v>
      </c>
      <c r="E116" s="116">
        <v>0</v>
      </c>
      <c r="F116" s="137">
        <v>1</v>
      </c>
      <c r="G116" s="117">
        <v>6.18</v>
      </c>
      <c r="H116" s="117">
        <f t="shared" si="9"/>
        <v>0</v>
      </c>
      <c r="I116" s="117">
        <v>11.95</v>
      </c>
      <c r="J116" s="117">
        <f t="shared" si="8"/>
        <v>0</v>
      </c>
      <c r="K116" s="138">
        <f>(G116+I116)*F116*E116</f>
        <v>0</v>
      </c>
      <c r="L116" s="156"/>
      <c r="M116" s="157">
        <f>K116*'Valeurs de point'!$E$3</f>
        <v>0</v>
      </c>
      <c r="N116" s="156"/>
      <c r="O116" s="157">
        <f>K116*$O$3</f>
        <v>0</v>
      </c>
      <c r="P116" s="156"/>
      <c r="Q116" s="158">
        <f>O116+(O116*'Valeurs de point'!$E$5)</f>
        <v>0</v>
      </c>
    </row>
    <row r="117" spans="1:17" outlineLevel="2">
      <c r="A117" s="114" t="s">
        <v>1161</v>
      </c>
      <c r="B117" s="122" t="s">
        <v>1162</v>
      </c>
      <c r="C117" s="122" t="s">
        <v>1437</v>
      </c>
      <c r="D117" s="122" t="s">
        <v>183</v>
      </c>
      <c r="E117" s="116">
        <v>0</v>
      </c>
      <c r="F117" s="137">
        <v>1</v>
      </c>
      <c r="G117" s="117">
        <v>5.74</v>
      </c>
      <c r="H117" s="117">
        <f t="shared" si="9"/>
        <v>0</v>
      </c>
      <c r="I117" s="117">
        <v>57.15</v>
      </c>
      <c r="J117" s="117">
        <f t="shared" si="8"/>
        <v>0</v>
      </c>
      <c r="K117" s="138">
        <f>(G117+I117)*F117*E117</f>
        <v>0</v>
      </c>
      <c r="L117" s="156"/>
      <c r="M117" s="157">
        <f>K117*'Valeurs de point'!$E$3</f>
        <v>0</v>
      </c>
      <c r="N117" s="156"/>
      <c r="O117" s="157">
        <f>K117*$O$3</f>
        <v>0</v>
      </c>
      <c r="P117" s="156"/>
      <c r="Q117" s="158">
        <f>O117+(O117*'Valeurs de point'!$E$5)</f>
        <v>0</v>
      </c>
    </row>
    <row r="118" spans="1:17" outlineLevel="2">
      <c r="A118" s="114" t="s">
        <v>1161</v>
      </c>
      <c r="B118" s="122" t="s">
        <v>1162</v>
      </c>
      <c r="C118" s="122" t="s">
        <v>1439</v>
      </c>
      <c r="D118" s="122" t="s">
        <v>902</v>
      </c>
      <c r="E118" s="116">
        <v>0</v>
      </c>
      <c r="F118" s="137">
        <v>1</v>
      </c>
      <c r="G118" s="117">
        <v>7.12</v>
      </c>
      <c r="H118" s="117">
        <f t="shared" si="9"/>
        <v>0</v>
      </c>
      <c r="I118" s="117">
        <v>0</v>
      </c>
      <c r="J118" s="117">
        <f t="shared" si="8"/>
        <v>0</v>
      </c>
      <c r="K118" s="138">
        <f>(G118+I118)*F118*E118</f>
        <v>0</v>
      </c>
      <c r="L118" s="156"/>
      <c r="M118" s="157">
        <f>K118*'Valeurs de point'!$E$3</f>
        <v>0</v>
      </c>
      <c r="N118" s="156"/>
      <c r="O118" s="157">
        <f>K118*$O$3</f>
        <v>0</v>
      </c>
      <c r="P118" s="156"/>
      <c r="Q118" s="158">
        <f>O118+(O118*'Valeurs de point'!$E$5)</f>
        <v>0</v>
      </c>
    </row>
    <row r="119" spans="1:17" ht="12" outlineLevel="2" thickBot="1">
      <c r="A119" s="114" t="s">
        <v>1161</v>
      </c>
      <c r="B119" s="122" t="s">
        <v>1162</v>
      </c>
      <c r="C119" s="122" t="s">
        <v>903</v>
      </c>
      <c r="D119" s="122" t="s">
        <v>582</v>
      </c>
      <c r="E119" s="116">
        <v>0</v>
      </c>
      <c r="F119" s="137">
        <v>1</v>
      </c>
      <c r="G119" s="117"/>
      <c r="H119" s="117">
        <f t="shared" si="9"/>
        <v>0</v>
      </c>
      <c r="I119" s="117">
        <v>14.94</v>
      </c>
      <c r="J119" s="117">
        <f t="shared" si="8"/>
        <v>0</v>
      </c>
      <c r="K119" s="138">
        <f>(G119+I119)*F119*E119</f>
        <v>0</v>
      </c>
      <c r="L119" s="156"/>
      <c r="M119" s="157">
        <f>K119*'Valeurs de point'!$E$3</f>
        <v>0</v>
      </c>
      <c r="N119" s="156"/>
      <c r="O119" s="157">
        <f>K119*$O$3</f>
        <v>0</v>
      </c>
      <c r="P119" s="156"/>
      <c r="Q119" s="158">
        <f>O119+(O119*'Valeurs de point'!$E$5)</f>
        <v>0</v>
      </c>
    </row>
    <row r="120" spans="1:17" ht="12" outlineLevel="1" thickBot="1">
      <c r="A120" s="101"/>
      <c r="B120" s="123" t="s">
        <v>53</v>
      </c>
      <c r="C120" s="124"/>
      <c r="D120" s="124"/>
      <c r="E120" s="125"/>
      <c r="F120" s="150"/>
      <c r="G120" s="126" t="e">
        <f>(SUM(G115:G119))-(SUM(#REF!))</f>
        <v>#REF!</v>
      </c>
      <c r="H120" s="126"/>
      <c r="I120" s="126"/>
      <c r="J120" s="126"/>
      <c r="K120" s="159"/>
      <c r="L120" s="160"/>
      <c r="M120" s="161">
        <f>SUBTOTAL(9,M115:M119)</f>
        <v>0</v>
      </c>
      <c r="N120" s="160"/>
      <c r="O120" s="161">
        <f>SUBTOTAL(9,O115:O119)</f>
        <v>0</v>
      </c>
      <c r="P120" s="160"/>
      <c r="Q120" s="162">
        <f>SUBTOTAL(9,Q115:Q119)</f>
        <v>0</v>
      </c>
    </row>
    <row r="121" spans="1:17" outlineLevel="2">
      <c r="A121" s="114" t="s">
        <v>1163</v>
      </c>
      <c r="B121" s="122" t="s">
        <v>1164</v>
      </c>
      <c r="C121" s="122" t="s">
        <v>443</v>
      </c>
      <c r="D121" s="122" t="s">
        <v>752</v>
      </c>
      <c r="E121" s="116">
        <v>0</v>
      </c>
      <c r="F121" s="137">
        <v>1</v>
      </c>
      <c r="G121" s="117">
        <v>12.35</v>
      </c>
      <c r="H121" s="117">
        <f t="shared" si="9"/>
        <v>0</v>
      </c>
      <c r="I121" s="117">
        <v>26.89</v>
      </c>
      <c r="J121" s="117">
        <f t="shared" si="8"/>
        <v>0</v>
      </c>
      <c r="K121" s="138">
        <f>(G121+I121)*F121*E121</f>
        <v>0</v>
      </c>
      <c r="L121" s="156"/>
      <c r="M121" s="157">
        <f>K121*'Valeurs de point'!$E$3</f>
        <v>0</v>
      </c>
      <c r="N121" s="156"/>
      <c r="O121" s="157">
        <f>K121*$O$3</f>
        <v>0</v>
      </c>
      <c r="P121" s="156"/>
      <c r="Q121" s="158">
        <f>O121+(O121*'Valeurs de point'!$E$5)</f>
        <v>0</v>
      </c>
    </row>
    <row r="122" spans="1:17" outlineLevel="2">
      <c r="A122" s="114" t="s">
        <v>1163</v>
      </c>
      <c r="B122" s="122" t="s">
        <v>1164</v>
      </c>
      <c r="C122" s="122" t="s">
        <v>444</v>
      </c>
      <c r="D122" s="122" t="s">
        <v>753</v>
      </c>
      <c r="E122" s="116">
        <v>0</v>
      </c>
      <c r="F122" s="137">
        <v>1</v>
      </c>
      <c r="G122" s="117">
        <v>8.23</v>
      </c>
      <c r="H122" s="117">
        <f t="shared" si="9"/>
        <v>0</v>
      </c>
      <c r="I122" s="117">
        <v>14.94</v>
      </c>
      <c r="J122" s="117">
        <f t="shared" si="8"/>
        <v>0</v>
      </c>
      <c r="K122" s="138">
        <f>(G122+I122)*F122*E122</f>
        <v>0</v>
      </c>
      <c r="L122" s="156"/>
      <c r="M122" s="157">
        <f>K122*'Valeurs de point'!$E$3</f>
        <v>0</v>
      </c>
      <c r="N122" s="156"/>
      <c r="O122" s="157">
        <f>K122*$O$3</f>
        <v>0</v>
      </c>
      <c r="P122" s="156"/>
      <c r="Q122" s="158">
        <f>O122+(O122*'Valeurs de point'!$E$5)</f>
        <v>0</v>
      </c>
    </row>
    <row r="123" spans="1:17" outlineLevel="2">
      <c r="A123" s="114" t="s">
        <v>1163</v>
      </c>
      <c r="B123" s="122" t="s">
        <v>1164</v>
      </c>
      <c r="C123" s="122" t="s">
        <v>1437</v>
      </c>
      <c r="D123" s="122" t="s">
        <v>183</v>
      </c>
      <c r="E123" s="116">
        <v>0</v>
      </c>
      <c r="F123" s="137">
        <v>1</v>
      </c>
      <c r="G123" s="117">
        <v>5.74</v>
      </c>
      <c r="H123" s="117">
        <f>E123*F123*G123</f>
        <v>0</v>
      </c>
      <c r="I123" s="117">
        <v>57.15</v>
      </c>
      <c r="J123" s="117">
        <f t="shared" si="8"/>
        <v>0</v>
      </c>
      <c r="K123" s="138">
        <f>(G123+I123)*F123*E123</f>
        <v>0</v>
      </c>
      <c r="L123" s="156"/>
      <c r="M123" s="157">
        <f>K123*'Valeurs de point'!$E$3</f>
        <v>0</v>
      </c>
      <c r="N123" s="156"/>
      <c r="O123" s="157">
        <f>K123*$O$3</f>
        <v>0</v>
      </c>
      <c r="P123" s="156"/>
      <c r="Q123" s="158">
        <f>O123+(O123*'Valeurs de point'!$E$5)</f>
        <v>0</v>
      </c>
    </row>
    <row r="124" spans="1:17" outlineLevel="2">
      <c r="A124" s="114" t="s">
        <v>1163</v>
      </c>
      <c r="B124" s="122" t="s">
        <v>1164</v>
      </c>
      <c r="C124" s="122" t="s">
        <v>1439</v>
      </c>
      <c r="D124" s="122" t="s">
        <v>902</v>
      </c>
      <c r="E124" s="116">
        <v>0</v>
      </c>
      <c r="F124" s="137">
        <v>1</v>
      </c>
      <c r="G124" s="117">
        <v>7.12</v>
      </c>
      <c r="H124" s="117">
        <f>E124*F124*G124</f>
        <v>0</v>
      </c>
      <c r="I124" s="117">
        <v>0</v>
      </c>
      <c r="J124" s="117">
        <f t="shared" si="8"/>
        <v>0</v>
      </c>
      <c r="K124" s="138">
        <f>(G124+I124)*F124*E124</f>
        <v>0</v>
      </c>
      <c r="L124" s="156"/>
      <c r="M124" s="157">
        <f>K124*'Valeurs de point'!$E$3</f>
        <v>0</v>
      </c>
      <c r="N124" s="156"/>
      <c r="O124" s="157">
        <f>K124*$O$3</f>
        <v>0</v>
      </c>
      <c r="P124" s="156"/>
      <c r="Q124" s="158">
        <f>O124+(O124*'Valeurs de point'!$E$5)</f>
        <v>0</v>
      </c>
    </row>
    <row r="125" spans="1:17" ht="12" outlineLevel="2" thickBot="1">
      <c r="A125" s="114" t="s">
        <v>1163</v>
      </c>
      <c r="B125" s="122" t="s">
        <v>1164</v>
      </c>
      <c r="C125" s="122" t="s">
        <v>903</v>
      </c>
      <c r="D125" s="122" t="s">
        <v>582</v>
      </c>
      <c r="E125" s="116">
        <v>0</v>
      </c>
      <c r="F125" s="137">
        <v>1</v>
      </c>
      <c r="G125" s="117"/>
      <c r="H125" s="117">
        <f>E125*F125*G125</f>
        <v>0</v>
      </c>
      <c r="I125" s="117">
        <v>14.94</v>
      </c>
      <c r="J125" s="117">
        <f t="shared" si="8"/>
        <v>0</v>
      </c>
      <c r="K125" s="138">
        <f>(G125+I125)*F125*E125</f>
        <v>0</v>
      </c>
      <c r="L125" s="156"/>
      <c r="M125" s="157">
        <f>K125*'Valeurs de point'!$E$3</f>
        <v>0</v>
      </c>
      <c r="N125" s="156"/>
      <c r="O125" s="157">
        <f>K125*$O$3</f>
        <v>0</v>
      </c>
      <c r="P125" s="156"/>
      <c r="Q125" s="158">
        <f>O125+(O125*'Valeurs de point'!$E$5)</f>
        <v>0</v>
      </c>
    </row>
    <row r="126" spans="1:17" ht="12" outlineLevel="1" thickBot="1">
      <c r="A126" s="101"/>
      <c r="B126" s="123" t="s">
        <v>54</v>
      </c>
      <c r="C126" s="124"/>
      <c r="D126" s="124"/>
      <c r="E126" s="125"/>
      <c r="F126" s="150"/>
      <c r="G126" s="126" t="e">
        <f>(SUM(G121:G125))-(SUM(#REF!))</f>
        <v>#REF!</v>
      </c>
      <c r="H126" s="126"/>
      <c r="I126" s="126"/>
      <c r="J126" s="126"/>
      <c r="K126" s="159"/>
      <c r="L126" s="160"/>
      <c r="M126" s="161">
        <f>SUBTOTAL(9,M121:M125)</f>
        <v>0</v>
      </c>
      <c r="N126" s="160"/>
      <c r="O126" s="161">
        <f>SUBTOTAL(9,O121:O125)</f>
        <v>0</v>
      </c>
      <c r="P126" s="160"/>
      <c r="Q126" s="162">
        <f>SUBTOTAL(9,Q121:Q125)</f>
        <v>0</v>
      </c>
    </row>
    <row r="127" spans="1:17" outlineLevel="2">
      <c r="A127" s="114" t="s">
        <v>1165</v>
      </c>
      <c r="B127" s="122" t="s">
        <v>1166</v>
      </c>
      <c r="C127" s="122" t="s">
        <v>443</v>
      </c>
      <c r="D127" s="122" t="s">
        <v>752</v>
      </c>
      <c r="E127" s="116">
        <v>0</v>
      </c>
      <c r="F127" s="137">
        <v>1</v>
      </c>
      <c r="G127" s="117">
        <v>12.35</v>
      </c>
      <c r="H127" s="117">
        <f>E127*F127*G127</f>
        <v>0</v>
      </c>
      <c r="I127" s="117">
        <v>26.89</v>
      </c>
      <c r="J127" s="117">
        <f t="shared" si="8"/>
        <v>0</v>
      </c>
      <c r="K127" s="138">
        <f>(G127+I127)*F127*E127</f>
        <v>0</v>
      </c>
      <c r="L127" s="156"/>
      <c r="M127" s="157">
        <f>K127*'Valeurs de point'!$E$3</f>
        <v>0</v>
      </c>
      <c r="N127" s="156"/>
      <c r="O127" s="157">
        <f>K127*$O$3</f>
        <v>0</v>
      </c>
      <c r="P127" s="156"/>
      <c r="Q127" s="158">
        <f>O127+(O127*'Valeurs de point'!$E$5)</f>
        <v>0</v>
      </c>
    </row>
    <row r="128" spans="1:17" outlineLevel="2">
      <c r="A128" s="114" t="s">
        <v>1165</v>
      </c>
      <c r="B128" s="122" t="s">
        <v>1166</v>
      </c>
      <c r="C128" s="122" t="s">
        <v>444</v>
      </c>
      <c r="D128" s="122" t="s">
        <v>753</v>
      </c>
      <c r="E128" s="116">
        <v>0</v>
      </c>
      <c r="F128" s="137">
        <v>1</v>
      </c>
      <c r="G128" s="117">
        <v>8.23</v>
      </c>
      <c r="H128" s="117">
        <f>E128*F128*G128</f>
        <v>0</v>
      </c>
      <c r="I128" s="117">
        <v>14.94</v>
      </c>
      <c r="J128" s="117">
        <f t="shared" si="8"/>
        <v>0</v>
      </c>
      <c r="K128" s="138">
        <f>(G128+I128)*F128*E128</f>
        <v>0</v>
      </c>
      <c r="L128" s="156"/>
      <c r="M128" s="157">
        <f>K128*'Valeurs de point'!$E$3</f>
        <v>0</v>
      </c>
      <c r="N128" s="156"/>
      <c r="O128" s="157">
        <f>K128*$O$3</f>
        <v>0</v>
      </c>
      <c r="P128" s="156"/>
      <c r="Q128" s="158">
        <f>O128+(O128*'Valeurs de point'!$E$5)</f>
        <v>0</v>
      </c>
    </row>
    <row r="129" spans="1:17" outlineLevel="2">
      <c r="A129" s="114" t="s">
        <v>1165</v>
      </c>
      <c r="B129" s="122" t="s">
        <v>1166</v>
      </c>
      <c r="C129" s="122" t="s">
        <v>1437</v>
      </c>
      <c r="D129" s="122" t="s">
        <v>183</v>
      </c>
      <c r="E129" s="116">
        <v>0</v>
      </c>
      <c r="F129" s="137">
        <v>1</v>
      </c>
      <c r="G129" s="117">
        <v>5.74</v>
      </c>
      <c r="H129" s="117">
        <f>E129*F129*G129</f>
        <v>0</v>
      </c>
      <c r="I129" s="117">
        <v>57.15</v>
      </c>
      <c r="J129" s="117">
        <f t="shared" si="8"/>
        <v>0</v>
      </c>
      <c r="K129" s="138">
        <f>(G129+I129)*F129*E129</f>
        <v>0</v>
      </c>
      <c r="L129" s="156"/>
      <c r="M129" s="157">
        <f>K129*'Valeurs de point'!$E$3</f>
        <v>0</v>
      </c>
      <c r="N129" s="156"/>
      <c r="O129" s="157">
        <f>K129*$O$3</f>
        <v>0</v>
      </c>
      <c r="P129" s="156"/>
      <c r="Q129" s="158">
        <f>O129+(O129*'Valeurs de point'!$E$5)</f>
        <v>0</v>
      </c>
    </row>
    <row r="130" spans="1:17" outlineLevel="2">
      <c r="A130" s="114" t="s">
        <v>1165</v>
      </c>
      <c r="B130" s="122" t="s">
        <v>1166</v>
      </c>
      <c r="C130" s="122" t="s">
        <v>1439</v>
      </c>
      <c r="D130" s="122" t="s">
        <v>902</v>
      </c>
      <c r="E130" s="116">
        <v>0</v>
      </c>
      <c r="F130" s="137">
        <v>1</v>
      </c>
      <c r="G130" s="117">
        <v>7.12</v>
      </c>
      <c r="H130" s="117">
        <f>E130*F130*G130</f>
        <v>0</v>
      </c>
      <c r="I130" s="117">
        <v>0</v>
      </c>
      <c r="J130" s="117">
        <f t="shared" si="8"/>
        <v>0</v>
      </c>
      <c r="K130" s="138">
        <f>(G130+I130)*F130*E130</f>
        <v>0</v>
      </c>
      <c r="L130" s="156"/>
      <c r="M130" s="157">
        <f>K130*'Valeurs de point'!$E$3</f>
        <v>0</v>
      </c>
      <c r="N130" s="156"/>
      <c r="O130" s="157">
        <f>K130*$O$3</f>
        <v>0</v>
      </c>
      <c r="P130" s="156"/>
      <c r="Q130" s="158">
        <f>O130+(O130*'Valeurs de point'!$E$5)</f>
        <v>0</v>
      </c>
    </row>
    <row r="131" spans="1:17" ht="12" outlineLevel="2" thickBot="1">
      <c r="A131" s="114" t="s">
        <v>1165</v>
      </c>
      <c r="B131" s="122" t="s">
        <v>1166</v>
      </c>
      <c r="C131" s="122" t="s">
        <v>903</v>
      </c>
      <c r="D131" s="122" t="s">
        <v>582</v>
      </c>
      <c r="E131" s="116">
        <v>0</v>
      </c>
      <c r="F131" s="137">
        <v>1</v>
      </c>
      <c r="G131" s="117"/>
      <c r="H131" s="117">
        <f>E131*F131*G131</f>
        <v>0</v>
      </c>
      <c r="I131" s="117">
        <v>14.94</v>
      </c>
      <c r="J131" s="117">
        <f t="shared" si="8"/>
        <v>0</v>
      </c>
      <c r="K131" s="138">
        <f>(G131+I131)*F131*E131</f>
        <v>0</v>
      </c>
      <c r="L131" s="156"/>
      <c r="M131" s="157">
        <f>K131*'Valeurs de point'!$E$3</f>
        <v>0</v>
      </c>
      <c r="N131" s="156"/>
      <c r="O131" s="157">
        <f>K131*$O$3</f>
        <v>0</v>
      </c>
      <c r="P131" s="156"/>
      <c r="Q131" s="158">
        <f>O131+(O131*'Valeurs de point'!$E$5)</f>
        <v>0</v>
      </c>
    </row>
    <row r="132" spans="1:17" ht="12" outlineLevel="1" thickBot="1">
      <c r="A132" s="101"/>
      <c r="B132" s="123" t="s">
        <v>55</v>
      </c>
      <c r="C132" s="124"/>
      <c r="D132" s="124"/>
      <c r="E132" s="125"/>
      <c r="F132" s="150"/>
      <c r="G132" s="126" t="e">
        <f>(SUM(G127:G131))-(SUM(#REF!))</f>
        <v>#REF!</v>
      </c>
      <c r="H132" s="126"/>
      <c r="I132" s="126"/>
      <c r="J132" s="126"/>
      <c r="K132" s="159"/>
      <c r="L132" s="160"/>
      <c r="M132" s="161">
        <f>SUBTOTAL(9,M127:M131)</f>
        <v>0</v>
      </c>
      <c r="N132" s="160"/>
      <c r="O132" s="161">
        <f>SUBTOTAL(9,O127:O131)</f>
        <v>0</v>
      </c>
      <c r="P132" s="160"/>
      <c r="Q132" s="162">
        <f>SUBTOTAL(9,Q127:Q131)</f>
        <v>0</v>
      </c>
    </row>
    <row r="133" spans="1:17" outlineLevel="2">
      <c r="A133" s="114" t="s">
        <v>1167</v>
      </c>
      <c r="B133" s="122" t="s">
        <v>1168</v>
      </c>
      <c r="C133" s="122" t="s">
        <v>443</v>
      </c>
      <c r="D133" s="122" t="s">
        <v>752</v>
      </c>
      <c r="E133" s="116">
        <v>0</v>
      </c>
      <c r="F133" s="137">
        <v>1</v>
      </c>
      <c r="G133" s="117">
        <v>12.35</v>
      </c>
      <c r="H133" s="117">
        <f t="shared" si="9"/>
        <v>0</v>
      </c>
      <c r="I133" s="117">
        <v>26.89</v>
      </c>
      <c r="J133" s="117">
        <f t="shared" si="8"/>
        <v>0</v>
      </c>
      <c r="K133" s="138">
        <f>(G133+I133)*F133*E133</f>
        <v>0</v>
      </c>
      <c r="L133" s="156"/>
      <c r="M133" s="157">
        <f>K133*'Valeurs de point'!$E$3</f>
        <v>0</v>
      </c>
      <c r="N133" s="156"/>
      <c r="O133" s="157">
        <f>K133*$O$3</f>
        <v>0</v>
      </c>
      <c r="P133" s="156"/>
      <c r="Q133" s="158">
        <f>O133+(O133*'Valeurs de point'!$E$5)</f>
        <v>0</v>
      </c>
    </row>
    <row r="134" spans="1:17" outlineLevel="2">
      <c r="A134" s="114" t="s">
        <v>1167</v>
      </c>
      <c r="B134" s="122" t="s">
        <v>1168</v>
      </c>
      <c r="C134" s="122" t="s">
        <v>444</v>
      </c>
      <c r="D134" s="122" t="s">
        <v>753</v>
      </c>
      <c r="E134" s="116">
        <v>0</v>
      </c>
      <c r="F134" s="137">
        <v>1</v>
      </c>
      <c r="G134" s="117">
        <v>8.23</v>
      </c>
      <c r="H134" s="117">
        <f t="shared" si="9"/>
        <v>0</v>
      </c>
      <c r="I134" s="117">
        <v>14.94</v>
      </c>
      <c r="J134" s="117">
        <f t="shared" si="8"/>
        <v>0</v>
      </c>
      <c r="K134" s="138">
        <f>(G134+I134)*F134*E134</f>
        <v>0</v>
      </c>
      <c r="L134" s="156"/>
      <c r="M134" s="157">
        <f>K134*'Valeurs de point'!$E$3</f>
        <v>0</v>
      </c>
      <c r="N134" s="156"/>
      <c r="O134" s="157">
        <f>K134*$O$3</f>
        <v>0</v>
      </c>
      <c r="P134" s="156"/>
      <c r="Q134" s="158">
        <f>O134+(O134*'Valeurs de point'!$E$5)</f>
        <v>0</v>
      </c>
    </row>
    <row r="135" spans="1:17" outlineLevel="2">
      <c r="A135" s="114" t="s">
        <v>1167</v>
      </c>
      <c r="B135" s="122" t="s">
        <v>1168</v>
      </c>
      <c r="C135" s="122" t="s">
        <v>1437</v>
      </c>
      <c r="D135" s="122" t="s">
        <v>183</v>
      </c>
      <c r="E135" s="116">
        <v>0</v>
      </c>
      <c r="F135" s="137">
        <v>1</v>
      </c>
      <c r="G135" s="117">
        <v>5.74</v>
      </c>
      <c r="H135" s="117">
        <f t="shared" si="9"/>
        <v>0</v>
      </c>
      <c r="I135" s="117">
        <v>57.15</v>
      </c>
      <c r="J135" s="117">
        <f t="shared" si="8"/>
        <v>0</v>
      </c>
      <c r="K135" s="138">
        <f>(G135+I135)*F135*E135</f>
        <v>0</v>
      </c>
      <c r="L135" s="156"/>
      <c r="M135" s="157">
        <f>K135*'Valeurs de point'!$E$3</f>
        <v>0</v>
      </c>
      <c r="N135" s="156"/>
      <c r="O135" s="157">
        <f>K135*$O$3</f>
        <v>0</v>
      </c>
      <c r="P135" s="156"/>
      <c r="Q135" s="158">
        <f>O135+(O135*'Valeurs de point'!$E$5)</f>
        <v>0</v>
      </c>
    </row>
    <row r="136" spans="1:17" outlineLevel="2">
      <c r="A136" s="114" t="s">
        <v>1167</v>
      </c>
      <c r="B136" s="122" t="s">
        <v>1168</v>
      </c>
      <c r="C136" s="122" t="s">
        <v>1439</v>
      </c>
      <c r="D136" s="122" t="s">
        <v>902</v>
      </c>
      <c r="E136" s="116">
        <v>0</v>
      </c>
      <c r="F136" s="137">
        <v>1</v>
      </c>
      <c r="G136" s="117">
        <v>7.12</v>
      </c>
      <c r="H136" s="117">
        <f t="shared" si="9"/>
        <v>0</v>
      </c>
      <c r="I136" s="117">
        <v>0</v>
      </c>
      <c r="J136" s="117">
        <f t="shared" si="8"/>
        <v>0</v>
      </c>
      <c r="K136" s="138">
        <f>(G136+I136)*F136*E136</f>
        <v>0</v>
      </c>
      <c r="L136" s="156"/>
      <c r="M136" s="157">
        <f>K136*'Valeurs de point'!$E$3</f>
        <v>0</v>
      </c>
      <c r="N136" s="156"/>
      <c r="O136" s="157">
        <f>K136*$O$3</f>
        <v>0</v>
      </c>
      <c r="P136" s="156"/>
      <c r="Q136" s="158">
        <f>O136+(O136*'Valeurs de point'!$E$5)</f>
        <v>0</v>
      </c>
    </row>
    <row r="137" spans="1:17" ht="12" outlineLevel="2" thickBot="1">
      <c r="A137" s="114" t="s">
        <v>1167</v>
      </c>
      <c r="B137" s="122" t="s">
        <v>1168</v>
      </c>
      <c r="C137" s="122" t="s">
        <v>903</v>
      </c>
      <c r="D137" s="122" t="s">
        <v>582</v>
      </c>
      <c r="E137" s="116">
        <v>0</v>
      </c>
      <c r="F137" s="137">
        <v>1</v>
      </c>
      <c r="G137" s="117"/>
      <c r="H137" s="117">
        <f t="shared" si="9"/>
        <v>0</v>
      </c>
      <c r="I137" s="117">
        <v>14.94</v>
      </c>
      <c r="J137" s="117">
        <f t="shared" si="8"/>
        <v>0</v>
      </c>
      <c r="K137" s="138">
        <f>(G137+I137)*F137*E137</f>
        <v>0</v>
      </c>
      <c r="L137" s="156"/>
      <c r="M137" s="157">
        <f>K137*'Valeurs de point'!$E$3</f>
        <v>0</v>
      </c>
      <c r="N137" s="156"/>
      <c r="O137" s="157">
        <f>K137*$O$3</f>
        <v>0</v>
      </c>
      <c r="P137" s="156"/>
      <c r="Q137" s="158">
        <f>O137+(O137*'Valeurs de point'!$E$5)</f>
        <v>0</v>
      </c>
    </row>
    <row r="138" spans="1:17" ht="12" outlineLevel="1" thickBot="1">
      <c r="A138" s="101"/>
      <c r="B138" s="123" t="s">
        <v>56</v>
      </c>
      <c r="C138" s="124"/>
      <c r="D138" s="124"/>
      <c r="E138" s="125"/>
      <c r="F138" s="150"/>
      <c r="G138" s="126" t="e">
        <f>(SUM(G133:G137))-(SUM(#REF!))</f>
        <v>#REF!</v>
      </c>
      <c r="H138" s="126"/>
      <c r="I138" s="126"/>
      <c r="J138" s="126"/>
      <c r="K138" s="159"/>
      <c r="L138" s="160"/>
      <c r="M138" s="161">
        <f>SUBTOTAL(9,M133:M137)</f>
        <v>0</v>
      </c>
      <c r="N138" s="160"/>
      <c r="O138" s="161">
        <f>SUBTOTAL(9,O133:O137)</f>
        <v>0</v>
      </c>
      <c r="P138" s="160"/>
      <c r="Q138" s="162">
        <f>SUBTOTAL(9,Q133:Q137)</f>
        <v>0</v>
      </c>
    </row>
    <row r="139" spans="1:17" outlineLevel="2">
      <c r="A139" s="114" t="s">
        <v>1169</v>
      </c>
      <c r="B139" s="122" t="s">
        <v>1170</v>
      </c>
      <c r="C139" s="122" t="s">
        <v>445</v>
      </c>
      <c r="D139" s="122" t="s">
        <v>754</v>
      </c>
      <c r="E139" s="116">
        <v>0</v>
      </c>
      <c r="F139" s="137">
        <v>1</v>
      </c>
      <c r="G139" s="117">
        <v>6.18</v>
      </c>
      <c r="H139" s="117">
        <f t="shared" si="9"/>
        <v>0</v>
      </c>
      <c r="I139" s="117">
        <v>17.93</v>
      </c>
      <c r="J139" s="117">
        <f t="shared" si="8"/>
        <v>0</v>
      </c>
      <c r="K139" s="138">
        <f>(G139+I139)*F139*E139</f>
        <v>0</v>
      </c>
      <c r="L139" s="156"/>
      <c r="M139" s="157">
        <f>K139*'Valeurs de point'!$E$3</f>
        <v>0</v>
      </c>
      <c r="N139" s="156"/>
      <c r="O139" s="157">
        <f>K139*$O$3</f>
        <v>0</v>
      </c>
      <c r="P139" s="156"/>
      <c r="Q139" s="158">
        <f>O139+(O139*'Valeurs de point'!$E$5)</f>
        <v>0</v>
      </c>
    </row>
    <row r="140" spans="1:17" outlineLevel="2">
      <c r="A140" s="114" t="s">
        <v>1169</v>
      </c>
      <c r="B140" s="122" t="s">
        <v>1170</v>
      </c>
      <c r="C140" s="122" t="s">
        <v>446</v>
      </c>
      <c r="D140" s="122" t="s">
        <v>755</v>
      </c>
      <c r="E140" s="116">
        <v>0</v>
      </c>
      <c r="F140" s="137">
        <v>1</v>
      </c>
      <c r="G140" s="117">
        <v>2.06</v>
      </c>
      <c r="H140" s="117">
        <f t="shared" si="9"/>
        <v>0</v>
      </c>
      <c r="I140" s="117">
        <v>8.9600000000000009</v>
      </c>
      <c r="J140" s="117">
        <f t="shared" si="8"/>
        <v>0</v>
      </c>
      <c r="K140" s="138">
        <f>(G140+I140)*F140*E140</f>
        <v>0</v>
      </c>
      <c r="L140" s="156"/>
      <c r="M140" s="157">
        <f>K140*'Valeurs de point'!$E$3</f>
        <v>0</v>
      </c>
      <c r="N140" s="156"/>
      <c r="O140" s="157">
        <f>K140*$O$3</f>
        <v>0</v>
      </c>
      <c r="P140" s="156"/>
      <c r="Q140" s="158">
        <f>O140+(O140*'Valeurs de point'!$E$5)</f>
        <v>0</v>
      </c>
    </row>
    <row r="141" spans="1:17" outlineLevel="2">
      <c r="A141" s="114" t="s">
        <v>1169</v>
      </c>
      <c r="B141" s="122" t="s">
        <v>1170</v>
      </c>
      <c r="C141" s="122" t="s">
        <v>1437</v>
      </c>
      <c r="D141" s="122" t="s">
        <v>183</v>
      </c>
      <c r="E141" s="116">
        <v>0</v>
      </c>
      <c r="F141" s="137">
        <v>1</v>
      </c>
      <c r="G141" s="117">
        <v>5.74</v>
      </c>
      <c r="H141" s="117">
        <f>E141*F141*G141</f>
        <v>0</v>
      </c>
      <c r="I141" s="117">
        <v>57.15</v>
      </c>
      <c r="J141" s="117">
        <f t="shared" si="8"/>
        <v>0</v>
      </c>
      <c r="K141" s="138">
        <f>(G141+I141)*F141*E141</f>
        <v>0</v>
      </c>
      <c r="L141" s="156"/>
      <c r="M141" s="157">
        <f>K141*'Valeurs de point'!$E$3</f>
        <v>0</v>
      </c>
      <c r="N141" s="156"/>
      <c r="O141" s="157">
        <f>K141*$O$3</f>
        <v>0</v>
      </c>
      <c r="P141" s="156"/>
      <c r="Q141" s="158">
        <f>O141+(O141*'Valeurs de point'!$E$5)</f>
        <v>0</v>
      </c>
    </row>
    <row r="142" spans="1:17" outlineLevel="2">
      <c r="A142" s="114" t="s">
        <v>1169</v>
      </c>
      <c r="B142" s="122" t="s">
        <v>1170</v>
      </c>
      <c r="C142" s="122" t="s">
        <v>1439</v>
      </c>
      <c r="D142" s="122" t="s">
        <v>902</v>
      </c>
      <c r="E142" s="116">
        <v>0</v>
      </c>
      <c r="F142" s="137">
        <v>1</v>
      </c>
      <c r="G142" s="117">
        <v>7.12</v>
      </c>
      <c r="H142" s="117">
        <f>E142*F142*G142</f>
        <v>0</v>
      </c>
      <c r="I142" s="117">
        <v>0</v>
      </c>
      <c r="J142" s="117">
        <f t="shared" si="8"/>
        <v>0</v>
      </c>
      <c r="K142" s="138">
        <f>(G142+I142)*F142*E142</f>
        <v>0</v>
      </c>
      <c r="L142" s="156"/>
      <c r="M142" s="157">
        <f>K142*'Valeurs de point'!$E$3</f>
        <v>0</v>
      </c>
      <c r="N142" s="156"/>
      <c r="O142" s="157">
        <f>K142*$O$3</f>
        <v>0</v>
      </c>
      <c r="P142" s="156"/>
      <c r="Q142" s="158">
        <f>O142+(O142*'Valeurs de point'!$E$5)</f>
        <v>0</v>
      </c>
    </row>
    <row r="143" spans="1:17" ht="12" outlineLevel="2" thickBot="1">
      <c r="A143" s="114" t="s">
        <v>1169</v>
      </c>
      <c r="B143" s="122" t="s">
        <v>1170</v>
      </c>
      <c r="C143" s="122" t="s">
        <v>903</v>
      </c>
      <c r="D143" s="122" t="s">
        <v>582</v>
      </c>
      <c r="E143" s="116">
        <v>0</v>
      </c>
      <c r="F143" s="137">
        <v>1</v>
      </c>
      <c r="G143" s="117"/>
      <c r="H143" s="117">
        <f>E143*F143*G143</f>
        <v>0</v>
      </c>
      <c r="I143" s="117">
        <v>14.94</v>
      </c>
      <c r="J143" s="117">
        <f t="shared" si="8"/>
        <v>0</v>
      </c>
      <c r="K143" s="138">
        <f>(G143+I143)*F143*E143</f>
        <v>0</v>
      </c>
      <c r="L143" s="156"/>
      <c r="M143" s="157">
        <f>K143*'Valeurs de point'!$E$3</f>
        <v>0</v>
      </c>
      <c r="N143" s="156"/>
      <c r="O143" s="157">
        <f>K143*$O$3</f>
        <v>0</v>
      </c>
      <c r="P143" s="156"/>
      <c r="Q143" s="158">
        <f>O143+(O143*'Valeurs de point'!$E$5)</f>
        <v>0</v>
      </c>
    </row>
    <row r="144" spans="1:17" ht="12" outlineLevel="1" thickBot="1">
      <c r="A144" s="101"/>
      <c r="B144" s="123" t="s">
        <v>57</v>
      </c>
      <c r="C144" s="124"/>
      <c r="D144" s="124"/>
      <c r="E144" s="125"/>
      <c r="F144" s="150"/>
      <c r="G144" s="126" t="e">
        <f>(SUM(G139:G143))-(SUM(#REF!))</f>
        <v>#REF!</v>
      </c>
      <c r="H144" s="126"/>
      <c r="I144" s="126"/>
      <c r="J144" s="126"/>
      <c r="K144" s="159"/>
      <c r="L144" s="160"/>
      <c r="M144" s="161">
        <f>SUBTOTAL(9,M139:M143)</f>
        <v>0</v>
      </c>
      <c r="N144" s="160"/>
      <c r="O144" s="161">
        <f>SUBTOTAL(9,O139:O143)</f>
        <v>0</v>
      </c>
      <c r="P144" s="160"/>
      <c r="Q144" s="162">
        <f>SUBTOTAL(9,Q139:Q143)</f>
        <v>0</v>
      </c>
    </row>
    <row r="145" spans="1:17" outlineLevel="2">
      <c r="A145" s="114" t="s">
        <v>1171</v>
      </c>
      <c r="B145" s="122" t="s">
        <v>1172</v>
      </c>
      <c r="C145" s="122" t="s">
        <v>447</v>
      </c>
      <c r="D145" s="122" t="s">
        <v>756</v>
      </c>
      <c r="E145" s="116">
        <v>0</v>
      </c>
      <c r="F145" s="137">
        <v>1</v>
      </c>
      <c r="G145" s="117">
        <v>12.35</v>
      </c>
      <c r="H145" s="117">
        <f t="shared" si="9"/>
        <v>0</v>
      </c>
      <c r="I145" s="117">
        <v>26.89</v>
      </c>
      <c r="J145" s="117">
        <f t="shared" si="8"/>
        <v>0</v>
      </c>
      <c r="K145" s="138">
        <f>(G145+I145)*F145*E145</f>
        <v>0</v>
      </c>
      <c r="L145" s="156"/>
      <c r="M145" s="157">
        <f>K145*'Valeurs de point'!$E$3</f>
        <v>0</v>
      </c>
      <c r="N145" s="156"/>
      <c r="O145" s="157">
        <f>K145*$O$3</f>
        <v>0</v>
      </c>
      <c r="P145" s="156"/>
      <c r="Q145" s="158">
        <f>O145+(O145*'Valeurs de point'!$E$5)</f>
        <v>0</v>
      </c>
    </row>
    <row r="146" spans="1:17" outlineLevel="2">
      <c r="A146" s="114" t="s">
        <v>1171</v>
      </c>
      <c r="B146" s="122" t="s">
        <v>1172</v>
      </c>
      <c r="C146" s="122" t="s">
        <v>448</v>
      </c>
      <c r="D146" s="122" t="s">
        <v>757</v>
      </c>
      <c r="E146" s="116">
        <v>0</v>
      </c>
      <c r="F146" s="137">
        <v>1</v>
      </c>
      <c r="G146" s="117">
        <v>6.18</v>
      </c>
      <c r="H146" s="117">
        <f t="shared" si="9"/>
        <v>0</v>
      </c>
      <c r="I146" s="117">
        <v>11.95</v>
      </c>
      <c r="J146" s="117">
        <f t="shared" si="8"/>
        <v>0</v>
      </c>
      <c r="K146" s="138">
        <f>(G146+I146)*F146*E146</f>
        <v>0</v>
      </c>
      <c r="L146" s="156"/>
      <c r="M146" s="157">
        <f>K146*'Valeurs de point'!$E$3</f>
        <v>0</v>
      </c>
      <c r="N146" s="156"/>
      <c r="O146" s="157">
        <f>K146*$O$3</f>
        <v>0</v>
      </c>
      <c r="P146" s="156"/>
      <c r="Q146" s="158">
        <f>O146+(O146*'Valeurs de point'!$E$5)</f>
        <v>0</v>
      </c>
    </row>
    <row r="147" spans="1:17" outlineLevel="2">
      <c r="A147" s="114" t="s">
        <v>1171</v>
      </c>
      <c r="B147" s="122" t="s">
        <v>1172</v>
      </c>
      <c r="C147" s="122" t="s">
        <v>1437</v>
      </c>
      <c r="D147" s="122" t="s">
        <v>183</v>
      </c>
      <c r="E147" s="116">
        <v>0</v>
      </c>
      <c r="F147" s="137">
        <v>1</v>
      </c>
      <c r="G147" s="117">
        <v>5.74</v>
      </c>
      <c r="H147" s="117">
        <f>E147*F147*G147</f>
        <v>0</v>
      </c>
      <c r="I147" s="117">
        <v>57.15</v>
      </c>
      <c r="J147" s="117">
        <f t="shared" ref="J147:J179" si="10">E147*F147*I147</f>
        <v>0</v>
      </c>
      <c r="K147" s="138">
        <f>(G147+I147)*F147*E147</f>
        <v>0</v>
      </c>
      <c r="L147" s="156"/>
      <c r="M147" s="157">
        <f>K147*'Valeurs de point'!$E$3</f>
        <v>0</v>
      </c>
      <c r="N147" s="156"/>
      <c r="O147" s="157">
        <f>K147*$O$3</f>
        <v>0</v>
      </c>
      <c r="P147" s="156"/>
      <c r="Q147" s="158">
        <f>O147+(O147*'Valeurs de point'!$E$5)</f>
        <v>0</v>
      </c>
    </row>
    <row r="148" spans="1:17" outlineLevel="2">
      <c r="A148" s="114" t="s">
        <v>1171</v>
      </c>
      <c r="B148" s="122" t="s">
        <v>1172</v>
      </c>
      <c r="C148" s="122" t="s">
        <v>1439</v>
      </c>
      <c r="D148" s="122" t="s">
        <v>902</v>
      </c>
      <c r="E148" s="116">
        <v>0</v>
      </c>
      <c r="F148" s="137">
        <v>1</v>
      </c>
      <c r="G148" s="117">
        <v>7.12</v>
      </c>
      <c r="H148" s="117">
        <f>E148*F148*G148</f>
        <v>0</v>
      </c>
      <c r="I148" s="117">
        <v>0</v>
      </c>
      <c r="J148" s="117">
        <f t="shared" si="10"/>
        <v>0</v>
      </c>
      <c r="K148" s="138">
        <f>(G148+I148)*F148*E148</f>
        <v>0</v>
      </c>
      <c r="L148" s="156"/>
      <c r="M148" s="157">
        <f>K148*'Valeurs de point'!$E$3</f>
        <v>0</v>
      </c>
      <c r="N148" s="156"/>
      <c r="O148" s="157">
        <f>K148*$O$3</f>
        <v>0</v>
      </c>
      <c r="P148" s="156"/>
      <c r="Q148" s="158">
        <f>O148+(O148*'Valeurs de point'!$E$5)</f>
        <v>0</v>
      </c>
    </row>
    <row r="149" spans="1:17" ht="12" outlineLevel="2" thickBot="1">
      <c r="A149" s="114" t="s">
        <v>1171</v>
      </c>
      <c r="B149" s="122" t="s">
        <v>1172</v>
      </c>
      <c r="C149" s="122" t="s">
        <v>903</v>
      </c>
      <c r="D149" s="122" t="s">
        <v>582</v>
      </c>
      <c r="E149" s="116">
        <v>0</v>
      </c>
      <c r="F149" s="137">
        <v>1</v>
      </c>
      <c r="G149" s="117"/>
      <c r="H149" s="117">
        <f>E149*F149*G149</f>
        <v>0</v>
      </c>
      <c r="I149" s="117">
        <v>14.94</v>
      </c>
      <c r="J149" s="117">
        <f t="shared" si="10"/>
        <v>0</v>
      </c>
      <c r="K149" s="138">
        <f>(G149+I149)*F149*E149</f>
        <v>0</v>
      </c>
      <c r="L149" s="156"/>
      <c r="M149" s="157">
        <f>K149*'Valeurs de point'!$E$3</f>
        <v>0</v>
      </c>
      <c r="N149" s="156"/>
      <c r="O149" s="157">
        <f>K149*$O$3</f>
        <v>0</v>
      </c>
      <c r="P149" s="156"/>
      <c r="Q149" s="158">
        <f>O149+(O149*'Valeurs de point'!$E$5)</f>
        <v>0</v>
      </c>
    </row>
    <row r="150" spans="1:17" ht="12" outlineLevel="1" thickBot="1">
      <c r="A150" s="101"/>
      <c r="B150" s="123" t="s">
        <v>58</v>
      </c>
      <c r="C150" s="124"/>
      <c r="D150" s="124"/>
      <c r="E150" s="125"/>
      <c r="F150" s="150"/>
      <c r="G150" s="126" t="e">
        <f>(SUM(G145:G149))-(SUM(#REF!))</f>
        <v>#REF!</v>
      </c>
      <c r="H150" s="126"/>
      <c r="I150" s="126"/>
      <c r="J150" s="126"/>
      <c r="K150" s="159"/>
      <c r="L150" s="160"/>
      <c r="M150" s="161">
        <f>SUBTOTAL(9,M145:M149)</f>
        <v>0</v>
      </c>
      <c r="N150" s="160"/>
      <c r="O150" s="161">
        <f>SUBTOTAL(9,O145:O149)</f>
        <v>0</v>
      </c>
      <c r="P150" s="160"/>
      <c r="Q150" s="162">
        <f>SUBTOTAL(9,Q145:Q149)</f>
        <v>0</v>
      </c>
    </row>
    <row r="151" spans="1:17" outlineLevel="2">
      <c r="A151" s="114" t="s">
        <v>1173</v>
      </c>
      <c r="B151" s="122" t="s">
        <v>1174</v>
      </c>
      <c r="C151" s="122" t="s">
        <v>449</v>
      </c>
      <c r="D151" s="122" t="s">
        <v>758</v>
      </c>
      <c r="E151" s="116">
        <v>0</v>
      </c>
      <c r="F151" s="137">
        <v>1</v>
      </c>
      <c r="G151" s="117">
        <v>12.35</v>
      </c>
      <c r="H151" s="117">
        <f t="shared" ref="H151:H179" si="11">E151*F151*G151</f>
        <v>0</v>
      </c>
      <c r="I151" s="117">
        <v>26.89</v>
      </c>
      <c r="J151" s="117">
        <f t="shared" si="10"/>
        <v>0</v>
      </c>
      <c r="K151" s="138">
        <f>(G151+I151)*F151*E151</f>
        <v>0</v>
      </c>
      <c r="L151" s="156"/>
      <c r="M151" s="157">
        <f>K151*'Valeurs de point'!$E$3</f>
        <v>0</v>
      </c>
      <c r="N151" s="156"/>
      <c r="O151" s="157">
        <f>K151*$O$3</f>
        <v>0</v>
      </c>
      <c r="P151" s="156"/>
      <c r="Q151" s="158">
        <f>O151+(O151*'Valeurs de point'!$E$5)</f>
        <v>0</v>
      </c>
    </row>
    <row r="152" spans="1:17" outlineLevel="2">
      <c r="A152" s="114" t="s">
        <v>1173</v>
      </c>
      <c r="B152" s="122" t="s">
        <v>1174</v>
      </c>
      <c r="C152" s="122" t="s">
        <v>450</v>
      </c>
      <c r="D152" s="122" t="s">
        <v>759</v>
      </c>
      <c r="E152" s="116">
        <v>0</v>
      </c>
      <c r="F152" s="137">
        <v>1</v>
      </c>
      <c r="G152" s="117">
        <v>6.18</v>
      </c>
      <c r="H152" s="117">
        <f t="shared" si="11"/>
        <v>0</v>
      </c>
      <c r="I152" s="117">
        <v>11.95</v>
      </c>
      <c r="J152" s="117">
        <f t="shared" si="10"/>
        <v>0</v>
      </c>
      <c r="K152" s="138">
        <f>(G152+I152)*F152*E152</f>
        <v>0</v>
      </c>
      <c r="L152" s="156"/>
      <c r="M152" s="157">
        <f>K152*'Valeurs de point'!$E$3</f>
        <v>0</v>
      </c>
      <c r="N152" s="156"/>
      <c r="O152" s="157">
        <f>K152*$O$3</f>
        <v>0</v>
      </c>
      <c r="P152" s="156"/>
      <c r="Q152" s="158">
        <f>O152+(O152*'Valeurs de point'!$E$5)</f>
        <v>0</v>
      </c>
    </row>
    <row r="153" spans="1:17" outlineLevel="2">
      <c r="A153" s="114" t="s">
        <v>1173</v>
      </c>
      <c r="B153" s="122" t="s">
        <v>1174</v>
      </c>
      <c r="C153" s="122" t="s">
        <v>1437</v>
      </c>
      <c r="D153" s="122" t="s">
        <v>183</v>
      </c>
      <c r="E153" s="116">
        <v>0</v>
      </c>
      <c r="F153" s="137">
        <v>1</v>
      </c>
      <c r="G153" s="117">
        <v>5.74</v>
      </c>
      <c r="H153" s="117">
        <f t="shared" si="11"/>
        <v>0</v>
      </c>
      <c r="I153" s="117">
        <v>57.15</v>
      </c>
      <c r="J153" s="117">
        <f t="shared" si="10"/>
        <v>0</v>
      </c>
      <c r="K153" s="138">
        <f>(G153+I153)*F153*E153</f>
        <v>0</v>
      </c>
      <c r="L153" s="156"/>
      <c r="M153" s="157">
        <f>K153*'Valeurs de point'!$E$3</f>
        <v>0</v>
      </c>
      <c r="N153" s="156"/>
      <c r="O153" s="157">
        <f>K153*$O$3</f>
        <v>0</v>
      </c>
      <c r="P153" s="156"/>
      <c r="Q153" s="158">
        <f>O153+(O153*'Valeurs de point'!$E$5)</f>
        <v>0</v>
      </c>
    </row>
    <row r="154" spans="1:17" outlineLevel="2">
      <c r="A154" s="114" t="s">
        <v>1173</v>
      </c>
      <c r="B154" s="122" t="s">
        <v>1174</v>
      </c>
      <c r="C154" s="122" t="s">
        <v>1439</v>
      </c>
      <c r="D154" s="122" t="s">
        <v>902</v>
      </c>
      <c r="E154" s="116">
        <v>0</v>
      </c>
      <c r="F154" s="137">
        <v>1</v>
      </c>
      <c r="G154" s="117">
        <v>7.12</v>
      </c>
      <c r="H154" s="117">
        <f t="shared" si="11"/>
        <v>0</v>
      </c>
      <c r="I154" s="117">
        <v>0</v>
      </c>
      <c r="J154" s="117">
        <f t="shared" si="10"/>
        <v>0</v>
      </c>
      <c r="K154" s="138">
        <f>(G154+I154)*F154*E154</f>
        <v>0</v>
      </c>
      <c r="L154" s="156"/>
      <c r="M154" s="157">
        <f>K154*'Valeurs de point'!$E$3</f>
        <v>0</v>
      </c>
      <c r="N154" s="156"/>
      <c r="O154" s="157">
        <f>K154*$O$3</f>
        <v>0</v>
      </c>
      <c r="P154" s="156"/>
      <c r="Q154" s="158">
        <f>O154+(O154*'Valeurs de point'!$E$5)</f>
        <v>0</v>
      </c>
    </row>
    <row r="155" spans="1:17" ht="12" outlineLevel="2" thickBot="1">
      <c r="A155" s="114" t="s">
        <v>1173</v>
      </c>
      <c r="B155" s="122" t="s">
        <v>1174</v>
      </c>
      <c r="C155" s="122" t="s">
        <v>903</v>
      </c>
      <c r="D155" s="122" t="s">
        <v>582</v>
      </c>
      <c r="E155" s="116">
        <v>0</v>
      </c>
      <c r="F155" s="137">
        <v>1</v>
      </c>
      <c r="G155" s="117"/>
      <c r="H155" s="117">
        <f t="shared" si="11"/>
        <v>0</v>
      </c>
      <c r="I155" s="117">
        <v>14.94</v>
      </c>
      <c r="J155" s="117">
        <f t="shared" si="10"/>
        <v>0</v>
      </c>
      <c r="K155" s="138">
        <f>(G155+I155)*F155*E155</f>
        <v>0</v>
      </c>
      <c r="L155" s="156"/>
      <c r="M155" s="157">
        <f>K155*'Valeurs de point'!$E$3</f>
        <v>0</v>
      </c>
      <c r="N155" s="156"/>
      <c r="O155" s="157">
        <f>K155*$O$3</f>
        <v>0</v>
      </c>
      <c r="P155" s="156"/>
      <c r="Q155" s="158">
        <f>O155+(O155*'Valeurs de point'!$E$5)</f>
        <v>0</v>
      </c>
    </row>
    <row r="156" spans="1:17" ht="12" outlineLevel="1" thickBot="1">
      <c r="A156" s="101"/>
      <c r="B156" s="123" t="s">
        <v>1984</v>
      </c>
      <c r="C156" s="124"/>
      <c r="D156" s="124"/>
      <c r="E156" s="125"/>
      <c r="F156" s="150"/>
      <c r="G156" s="126" t="e">
        <f>(SUM(G151:G155))-(SUM(#REF!))</f>
        <v>#REF!</v>
      </c>
      <c r="H156" s="126"/>
      <c r="I156" s="126"/>
      <c r="J156" s="126"/>
      <c r="K156" s="159"/>
      <c r="L156" s="160"/>
      <c r="M156" s="161">
        <f>SUBTOTAL(9,M151:M155)</f>
        <v>0</v>
      </c>
      <c r="N156" s="160"/>
      <c r="O156" s="161">
        <f>SUBTOTAL(9,O151:O155)</f>
        <v>0</v>
      </c>
      <c r="P156" s="160"/>
      <c r="Q156" s="162">
        <f>SUBTOTAL(9,Q151:Q155)</f>
        <v>0</v>
      </c>
    </row>
    <row r="157" spans="1:17" outlineLevel="2">
      <c r="A157" s="114" t="s">
        <v>1465</v>
      </c>
      <c r="B157" s="122" t="s">
        <v>1466</v>
      </c>
      <c r="C157" s="122" t="s">
        <v>451</v>
      </c>
      <c r="D157" s="122" t="s">
        <v>760</v>
      </c>
      <c r="E157" s="116">
        <v>0</v>
      </c>
      <c r="F157" s="137">
        <v>1</v>
      </c>
      <c r="G157" s="117">
        <v>10.29</v>
      </c>
      <c r="H157" s="117">
        <f t="shared" si="11"/>
        <v>0</v>
      </c>
      <c r="I157" s="117">
        <v>26.89</v>
      </c>
      <c r="J157" s="117">
        <f t="shared" si="10"/>
        <v>0</v>
      </c>
      <c r="K157" s="138">
        <f>(G157+I157)*F157*E157</f>
        <v>0</v>
      </c>
      <c r="L157" s="156"/>
      <c r="M157" s="157">
        <f>K157*'Valeurs de point'!$E$3</f>
        <v>0</v>
      </c>
      <c r="N157" s="156"/>
      <c r="O157" s="157">
        <f>K157*$O$3</f>
        <v>0</v>
      </c>
      <c r="P157" s="156"/>
      <c r="Q157" s="158">
        <f>O157+(O157*'Valeurs de point'!$E$5)</f>
        <v>0</v>
      </c>
    </row>
    <row r="158" spans="1:17" outlineLevel="2">
      <c r="A158" s="114" t="s">
        <v>1465</v>
      </c>
      <c r="B158" s="122" t="s">
        <v>1466</v>
      </c>
      <c r="C158" s="122" t="s">
        <v>452</v>
      </c>
      <c r="D158" s="122" t="s">
        <v>761</v>
      </c>
      <c r="E158" s="116">
        <v>0</v>
      </c>
      <c r="F158" s="137">
        <v>1</v>
      </c>
      <c r="G158" s="117">
        <v>4.12</v>
      </c>
      <c r="H158" s="117">
        <f t="shared" si="11"/>
        <v>0</v>
      </c>
      <c r="I158" s="117">
        <v>11.95</v>
      </c>
      <c r="J158" s="117">
        <f t="shared" si="10"/>
        <v>0</v>
      </c>
      <c r="K158" s="138">
        <f>(G158+I158)*F158*E158</f>
        <v>0</v>
      </c>
      <c r="L158" s="156"/>
      <c r="M158" s="157">
        <f>K158*'Valeurs de point'!$E$3</f>
        <v>0</v>
      </c>
      <c r="N158" s="156"/>
      <c r="O158" s="157">
        <f>K158*$O$3</f>
        <v>0</v>
      </c>
      <c r="P158" s="156"/>
      <c r="Q158" s="158">
        <f>O158+(O158*'Valeurs de point'!$E$5)</f>
        <v>0</v>
      </c>
    </row>
    <row r="159" spans="1:17" outlineLevel="2">
      <c r="A159" s="114" t="s">
        <v>1465</v>
      </c>
      <c r="B159" s="122" t="s">
        <v>1466</v>
      </c>
      <c r="C159" s="122" t="s">
        <v>1437</v>
      </c>
      <c r="D159" s="122" t="s">
        <v>183</v>
      </c>
      <c r="E159" s="116">
        <v>0</v>
      </c>
      <c r="F159" s="137">
        <v>1</v>
      </c>
      <c r="G159" s="117">
        <v>5.74</v>
      </c>
      <c r="H159" s="117">
        <f>E159*F159*G159</f>
        <v>0</v>
      </c>
      <c r="I159" s="117">
        <v>57.15</v>
      </c>
      <c r="J159" s="117">
        <f t="shared" si="10"/>
        <v>0</v>
      </c>
      <c r="K159" s="138">
        <f>(G159+I159)*F159*E159</f>
        <v>0</v>
      </c>
      <c r="L159" s="156"/>
      <c r="M159" s="157">
        <f>K159*'Valeurs de point'!$E$3</f>
        <v>0</v>
      </c>
      <c r="N159" s="156"/>
      <c r="O159" s="157">
        <f>K159*$O$3</f>
        <v>0</v>
      </c>
      <c r="P159" s="156"/>
      <c r="Q159" s="158">
        <f>O159+(O159*'Valeurs de point'!$E$5)</f>
        <v>0</v>
      </c>
    </row>
    <row r="160" spans="1:17" outlineLevel="2">
      <c r="A160" s="114" t="s">
        <v>1465</v>
      </c>
      <c r="B160" s="122" t="s">
        <v>1466</v>
      </c>
      <c r="C160" s="122" t="s">
        <v>1439</v>
      </c>
      <c r="D160" s="122" t="s">
        <v>902</v>
      </c>
      <c r="E160" s="116">
        <v>0</v>
      </c>
      <c r="F160" s="137">
        <v>1</v>
      </c>
      <c r="G160" s="117">
        <v>7.12</v>
      </c>
      <c r="H160" s="117">
        <f>E160*F160*G160</f>
        <v>0</v>
      </c>
      <c r="I160" s="117">
        <v>0</v>
      </c>
      <c r="J160" s="117">
        <f t="shared" si="10"/>
        <v>0</v>
      </c>
      <c r="K160" s="138">
        <f>(G160+I160)*F160*E160</f>
        <v>0</v>
      </c>
      <c r="L160" s="156"/>
      <c r="M160" s="157">
        <f>K160*'Valeurs de point'!$E$3</f>
        <v>0</v>
      </c>
      <c r="N160" s="156"/>
      <c r="O160" s="157">
        <f>K160*$O$3</f>
        <v>0</v>
      </c>
      <c r="P160" s="156"/>
      <c r="Q160" s="158">
        <f>O160+(O160*'Valeurs de point'!$E$5)</f>
        <v>0</v>
      </c>
    </row>
    <row r="161" spans="1:17" ht="12" outlineLevel="2" thickBot="1">
      <c r="A161" s="114" t="s">
        <v>1465</v>
      </c>
      <c r="B161" s="122" t="s">
        <v>1466</v>
      </c>
      <c r="C161" s="122" t="s">
        <v>903</v>
      </c>
      <c r="D161" s="122" t="s">
        <v>582</v>
      </c>
      <c r="E161" s="116">
        <v>0</v>
      </c>
      <c r="F161" s="137">
        <v>1</v>
      </c>
      <c r="G161" s="117"/>
      <c r="H161" s="117">
        <f>E161*F161*G161</f>
        <v>0</v>
      </c>
      <c r="I161" s="117">
        <v>14.94</v>
      </c>
      <c r="J161" s="117">
        <f t="shared" si="10"/>
        <v>0</v>
      </c>
      <c r="K161" s="138">
        <f>(G161+I161)*F161*E161</f>
        <v>0</v>
      </c>
      <c r="L161" s="156"/>
      <c r="M161" s="157">
        <f>K161*'Valeurs de point'!$E$3</f>
        <v>0</v>
      </c>
      <c r="N161" s="156"/>
      <c r="O161" s="157">
        <f>K161*$O$3</f>
        <v>0</v>
      </c>
      <c r="P161" s="156"/>
      <c r="Q161" s="158">
        <f>O161+(O161*'Valeurs de point'!$E$5)</f>
        <v>0</v>
      </c>
    </row>
    <row r="162" spans="1:17" ht="12" outlineLevel="1" thickBot="1">
      <c r="A162" s="101"/>
      <c r="B162" s="123" t="s">
        <v>1985</v>
      </c>
      <c r="C162" s="124"/>
      <c r="D162" s="124"/>
      <c r="E162" s="125"/>
      <c r="F162" s="150"/>
      <c r="G162" s="126" t="e">
        <f>(SUM(G157:G161))-(SUM(#REF!))</f>
        <v>#REF!</v>
      </c>
      <c r="H162" s="126"/>
      <c r="I162" s="126"/>
      <c r="J162" s="126"/>
      <c r="K162" s="159"/>
      <c r="L162" s="160"/>
      <c r="M162" s="161">
        <f>SUBTOTAL(9,M157:M161)</f>
        <v>0</v>
      </c>
      <c r="N162" s="160"/>
      <c r="O162" s="161">
        <f>SUBTOTAL(9,O157:O161)</f>
        <v>0</v>
      </c>
      <c r="P162" s="160"/>
      <c r="Q162" s="162">
        <f>SUBTOTAL(9,Q157:Q161)</f>
        <v>0</v>
      </c>
    </row>
    <row r="163" spans="1:17" outlineLevel="2">
      <c r="A163" s="114" t="s">
        <v>1467</v>
      </c>
      <c r="B163" s="122" t="s">
        <v>1468</v>
      </c>
      <c r="C163" s="122" t="s">
        <v>453</v>
      </c>
      <c r="D163" s="122" t="s">
        <v>762</v>
      </c>
      <c r="E163" s="116">
        <v>0</v>
      </c>
      <c r="F163" s="137">
        <v>1</v>
      </c>
      <c r="G163" s="117">
        <v>12.35</v>
      </c>
      <c r="H163" s="117">
        <f t="shared" si="11"/>
        <v>0</v>
      </c>
      <c r="I163" s="117">
        <v>29.88</v>
      </c>
      <c r="J163" s="117">
        <f t="shared" si="10"/>
        <v>0</v>
      </c>
      <c r="K163" s="138">
        <f>(G163+I163)*F163*E163</f>
        <v>0</v>
      </c>
      <c r="L163" s="156"/>
      <c r="M163" s="157">
        <f>K163*'Valeurs de point'!$E$3</f>
        <v>0</v>
      </c>
      <c r="N163" s="156"/>
      <c r="O163" s="157">
        <f>K163*$O$3</f>
        <v>0</v>
      </c>
      <c r="P163" s="156"/>
      <c r="Q163" s="158">
        <f>O163+(O163*'Valeurs de point'!$E$5)</f>
        <v>0</v>
      </c>
    </row>
    <row r="164" spans="1:17" outlineLevel="2">
      <c r="A164" s="114" t="s">
        <v>1467</v>
      </c>
      <c r="B164" s="122" t="s">
        <v>1468</v>
      </c>
      <c r="C164" s="122" t="s">
        <v>454</v>
      </c>
      <c r="D164" s="122" t="s">
        <v>763</v>
      </c>
      <c r="E164" s="116">
        <v>0</v>
      </c>
      <c r="F164" s="137">
        <v>1</v>
      </c>
      <c r="G164" s="117">
        <v>4.12</v>
      </c>
      <c r="H164" s="117">
        <f t="shared" si="11"/>
        <v>0</v>
      </c>
      <c r="I164" s="117">
        <v>11.95</v>
      </c>
      <c r="J164" s="117">
        <f t="shared" si="10"/>
        <v>0</v>
      </c>
      <c r="K164" s="138">
        <f>(G164+I164)*F164*E164</f>
        <v>0</v>
      </c>
      <c r="L164" s="156"/>
      <c r="M164" s="157">
        <f>K164*'Valeurs de point'!$E$3</f>
        <v>0</v>
      </c>
      <c r="N164" s="156"/>
      <c r="O164" s="157">
        <f>K164*$O$3</f>
        <v>0</v>
      </c>
      <c r="P164" s="156"/>
      <c r="Q164" s="158">
        <f>O164+(O164*'Valeurs de point'!$E$5)</f>
        <v>0</v>
      </c>
    </row>
    <row r="165" spans="1:17" outlineLevel="2">
      <c r="A165" s="114" t="s">
        <v>1467</v>
      </c>
      <c r="B165" s="122" t="s">
        <v>1468</v>
      </c>
      <c r="C165" s="122" t="s">
        <v>1437</v>
      </c>
      <c r="D165" s="122" t="s">
        <v>183</v>
      </c>
      <c r="E165" s="116">
        <v>0</v>
      </c>
      <c r="F165" s="137">
        <v>1</v>
      </c>
      <c r="G165" s="117">
        <v>5.74</v>
      </c>
      <c r="H165" s="117">
        <f t="shared" si="11"/>
        <v>0</v>
      </c>
      <c r="I165" s="117">
        <v>57.15</v>
      </c>
      <c r="J165" s="117">
        <f t="shared" si="10"/>
        <v>0</v>
      </c>
      <c r="K165" s="138">
        <f>(G165+I165)*F165*E165</f>
        <v>0</v>
      </c>
      <c r="L165" s="156"/>
      <c r="M165" s="157">
        <f>K165*'Valeurs de point'!$E$3</f>
        <v>0</v>
      </c>
      <c r="N165" s="156"/>
      <c r="O165" s="157">
        <f>K165*$O$3</f>
        <v>0</v>
      </c>
      <c r="P165" s="156"/>
      <c r="Q165" s="158">
        <f>O165+(O165*'Valeurs de point'!$E$5)</f>
        <v>0</v>
      </c>
    </row>
    <row r="166" spans="1:17" outlineLevel="2">
      <c r="A166" s="114" t="s">
        <v>1467</v>
      </c>
      <c r="B166" s="122" t="s">
        <v>1468</v>
      </c>
      <c r="C166" s="122" t="s">
        <v>1439</v>
      </c>
      <c r="D166" s="122" t="s">
        <v>902</v>
      </c>
      <c r="E166" s="116">
        <v>0</v>
      </c>
      <c r="F166" s="137">
        <v>1</v>
      </c>
      <c r="G166" s="117">
        <v>7.12</v>
      </c>
      <c r="H166" s="117">
        <f t="shared" si="11"/>
        <v>0</v>
      </c>
      <c r="I166" s="117">
        <v>0</v>
      </c>
      <c r="J166" s="117">
        <f t="shared" si="10"/>
        <v>0</v>
      </c>
      <c r="K166" s="138">
        <f>(G166+I166)*F166*E166</f>
        <v>0</v>
      </c>
      <c r="L166" s="156"/>
      <c r="M166" s="157">
        <f>K166*'Valeurs de point'!$E$3</f>
        <v>0</v>
      </c>
      <c r="N166" s="156"/>
      <c r="O166" s="157">
        <f>K166*$O$3</f>
        <v>0</v>
      </c>
      <c r="P166" s="156"/>
      <c r="Q166" s="158">
        <f>O166+(O166*'Valeurs de point'!$E$5)</f>
        <v>0</v>
      </c>
    </row>
    <row r="167" spans="1:17" ht="12" outlineLevel="2" thickBot="1">
      <c r="A167" s="114" t="s">
        <v>1467</v>
      </c>
      <c r="B167" s="122" t="s">
        <v>1468</v>
      </c>
      <c r="C167" s="122" t="s">
        <v>903</v>
      </c>
      <c r="D167" s="122" t="s">
        <v>582</v>
      </c>
      <c r="E167" s="116">
        <v>0</v>
      </c>
      <c r="F167" s="137">
        <v>1</v>
      </c>
      <c r="G167" s="117"/>
      <c r="H167" s="117">
        <f t="shared" si="11"/>
        <v>0</v>
      </c>
      <c r="I167" s="117">
        <v>14.94</v>
      </c>
      <c r="J167" s="117">
        <f t="shared" si="10"/>
        <v>0</v>
      </c>
      <c r="K167" s="138">
        <f>(G167+I167)*F167*E167</f>
        <v>0</v>
      </c>
      <c r="L167" s="156"/>
      <c r="M167" s="157">
        <f>K167*'Valeurs de point'!$E$3</f>
        <v>0</v>
      </c>
      <c r="N167" s="156"/>
      <c r="O167" s="157">
        <f>K167*$O$3</f>
        <v>0</v>
      </c>
      <c r="P167" s="156"/>
      <c r="Q167" s="158">
        <f>O167+(O167*'Valeurs de point'!$E$5)</f>
        <v>0</v>
      </c>
    </row>
    <row r="168" spans="1:17" ht="12" outlineLevel="1" thickBot="1">
      <c r="A168" s="101"/>
      <c r="B168" s="123" t="s">
        <v>1986</v>
      </c>
      <c r="C168" s="124"/>
      <c r="D168" s="124"/>
      <c r="E168" s="125"/>
      <c r="F168" s="150"/>
      <c r="G168" s="126" t="e">
        <f>(SUM(G163:G167))-(SUM(#REF!))</f>
        <v>#REF!</v>
      </c>
      <c r="H168" s="126"/>
      <c r="I168" s="126"/>
      <c r="J168" s="126"/>
      <c r="K168" s="159"/>
      <c r="L168" s="160"/>
      <c r="M168" s="161">
        <f>SUBTOTAL(9,M163:M167)</f>
        <v>0</v>
      </c>
      <c r="N168" s="160"/>
      <c r="O168" s="161">
        <f>SUBTOTAL(9,O163:O167)</f>
        <v>0</v>
      </c>
      <c r="P168" s="160"/>
      <c r="Q168" s="162">
        <f>SUBTOTAL(9,Q163:Q167)</f>
        <v>0</v>
      </c>
    </row>
    <row r="169" spans="1:17" outlineLevel="2">
      <c r="A169" s="114" t="s">
        <v>1469</v>
      </c>
      <c r="B169" s="122" t="s">
        <v>1470</v>
      </c>
      <c r="C169" s="122" t="s">
        <v>455</v>
      </c>
      <c r="D169" s="122" t="s">
        <v>764</v>
      </c>
      <c r="E169" s="116">
        <v>0</v>
      </c>
      <c r="F169" s="137">
        <v>1</v>
      </c>
      <c r="G169" s="117">
        <v>10.29</v>
      </c>
      <c r="H169" s="117">
        <f t="shared" si="11"/>
        <v>0</v>
      </c>
      <c r="I169" s="117">
        <v>26.89</v>
      </c>
      <c r="J169" s="117">
        <f t="shared" si="10"/>
        <v>0</v>
      </c>
      <c r="K169" s="138">
        <f>(G169+I169)*F169*E169</f>
        <v>0</v>
      </c>
      <c r="L169" s="156"/>
      <c r="M169" s="157">
        <f>K169*'Valeurs de point'!$E$3</f>
        <v>0</v>
      </c>
      <c r="N169" s="156"/>
      <c r="O169" s="157">
        <f>K169*$O$3</f>
        <v>0</v>
      </c>
      <c r="P169" s="156"/>
      <c r="Q169" s="158">
        <f>O169+(O169*'Valeurs de point'!$E$5)</f>
        <v>0</v>
      </c>
    </row>
    <row r="170" spans="1:17" outlineLevel="2">
      <c r="A170" s="114" t="s">
        <v>1469</v>
      </c>
      <c r="B170" s="122" t="s">
        <v>1470</v>
      </c>
      <c r="C170" s="122" t="s">
        <v>456</v>
      </c>
      <c r="D170" s="122" t="s">
        <v>765</v>
      </c>
      <c r="E170" s="116">
        <v>0</v>
      </c>
      <c r="F170" s="137">
        <v>1</v>
      </c>
      <c r="G170" s="117">
        <v>4.12</v>
      </c>
      <c r="H170" s="117">
        <f t="shared" si="11"/>
        <v>0</v>
      </c>
      <c r="I170" s="117">
        <v>11.95</v>
      </c>
      <c r="J170" s="117">
        <f t="shared" si="10"/>
        <v>0</v>
      </c>
      <c r="K170" s="138">
        <f>(G170+I170)*F170*E170</f>
        <v>0</v>
      </c>
      <c r="L170" s="156"/>
      <c r="M170" s="157">
        <f>K170*'Valeurs de point'!$E$3</f>
        <v>0</v>
      </c>
      <c r="N170" s="156"/>
      <c r="O170" s="157">
        <f>K170*$O$3</f>
        <v>0</v>
      </c>
      <c r="P170" s="156"/>
      <c r="Q170" s="158">
        <f>O170+(O170*'Valeurs de point'!$E$5)</f>
        <v>0</v>
      </c>
    </row>
    <row r="171" spans="1:17" outlineLevel="2">
      <c r="A171" s="114" t="s">
        <v>1469</v>
      </c>
      <c r="B171" s="122" t="s">
        <v>1470</v>
      </c>
      <c r="C171" s="122" t="s">
        <v>1437</v>
      </c>
      <c r="D171" s="122" t="s">
        <v>183</v>
      </c>
      <c r="E171" s="116">
        <v>0</v>
      </c>
      <c r="F171" s="137">
        <v>1</v>
      </c>
      <c r="G171" s="117">
        <v>5.74</v>
      </c>
      <c r="H171" s="117">
        <f>E171*F171*G171</f>
        <v>0</v>
      </c>
      <c r="I171" s="117">
        <v>57.15</v>
      </c>
      <c r="J171" s="117">
        <f t="shared" si="10"/>
        <v>0</v>
      </c>
      <c r="K171" s="138">
        <f>(G171+I171)*F171*E171</f>
        <v>0</v>
      </c>
      <c r="L171" s="156"/>
      <c r="M171" s="157">
        <f>K171*'Valeurs de point'!$E$3</f>
        <v>0</v>
      </c>
      <c r="N171" s="156"/>
      <c r="O171" s="157">
        <f>K171*$O$3</f>
        <v>0</v>
      </c>
      <c r="P171" s="156"/>
      <c r="Q171" s="158">
        <f>O171+(O171*'Valeurs de point'!$E$5)</f>
        <v>0</v>
      </c>
    </row>
    <row r="172" spans="1:17" outlineLevel="2">
      <c r="A172" s="114" t="s">
        <v>1469</v>
      </c>
      <c r="B172" s="122" t="s">
        <v>1470</v>
      </c>
      <c r="C172" s="122" t="s">
        <v>1439</v>
      </c>
      <c r="D172" s="122" t="s">
        <v>902</v>
      </c>
      <c r="E172" s="116">
        <v>0</v>
      </c>
      <c r="F172" s="137">
        <v>1</v>
      </c>
      <c r="G172" s="117">
        <v>7.12</v>
      </c>
      <c r="H172" s="117">
        <f>E172*F172*G172</f>
        <v>0</v>
      </c>
      <c r="I172" s="117">
        <v>0</v>
      </c>
      <c r="J172" s="117">
        <f t="shared" si="10"/>
        <v>0</v>
      </c>
      <c r="K172" s="138">
        <f>(G172+I172)*F172*E172</f>
        <v>0</v>
      </c>
      <c r="L172" s="156"/>
      <c r="M172" s="157">
        <f>K172*'Valeurs de point'!$E$3</f>
        <v>0</v>
      </c>
      <c r="N172" s="156"/>
      <c r="O172" s="157">
        <f>K172*$O$3</f>
        <v>0</v>
      </c>
      <c r="P172" s="156"/>
      <c r="Q172" s="158">
        <f>O172+(O172*'Valeurs de point'!$E$5)</f>
        <v>0</v>
      </c>
    </row>
    <row r="173" spans="1:17" ht="12" outlineLevel="2" thickBot="1">
      <c r="A173" s="114" t="s">
        <v>1469</v>
      </c>
      <c r="B173" s="122" t="s">
        <v>1470</v>
      </c>
      <c r="C173" s="122" t="s">
        <v>903</v>
      </c>
      <c r="D173" s="122" t="s">
        <v>582</v>
      </c>
      <c r="E173" s="116">
        <v>0</v>
      </c>
      <c r="F173" s="137">
        <v>1</v>
      </c>
      <c r="G173" s="117"/>
      <c r="H173" s="117">
        <f>E173*F173*G173</f>
        <v>0</v>
      </c>
      <c r="I173" s="117">
        <v>14.94</v>
      </c>
      <c r="J173" s="117">
        <f t="shared" si="10"/>
        <v>0</v>
      </c>
      <c r="K173" s="138">
        <f>(G173+I173)*F173*E173</f>
        <v>0</v>
      </c>
      <c r="L173" s="156"/>
      <c r="M173" s="157">
        <f>K173*'Valeurs de point'!$E$3</f>
        <v>0</v>
      </c>
      <c r="N173" s="156"/>
      <c r="O173" s="157">
        <f>K173*$O$3</f>
        <v>0</v>
      </c>
      <c r="P173" s="156"/>
      <c r="Q173" s="158">
        <f>O173+(O173*'Valeurs de point'!$E$5)</f>
        <v>0</v>
      </c>
    </row>
    <row r="174" spans="1:17" ht="12" outlineLevel="1" thickBot="1">
      <c r="A174" s="101"/>
      <c r="B174" s="123" t="s">
        <v>586</v>
      </c>
      <c r="C174" s="124"/>
      <c r="D174" s="124"/>
      <c r="E174" s="125"/>
      <c r="F174" s="150"/>
      <c r="G174" s="126" t="e">
        <f>(SUM(G169:G173))-(SUM(#REF!))</f>
        <v>#REF!</v>
      </c>
      <c r="H174" s="126"/>
      <c r="I174" s="126"/>
      <c r="J174" s="126"/>
      <c r="K174" s="159"/>
      <c r="L174" s="160"/>
      <c r="M174" s="161">
        <f>SUBTOTAL(9,M169:M173)</f>
        <v>0</v>
      </c>
      <c r="N174" s="160"/>
      <c r="O174" s="161">
        <f>SUBTOTAL(9,O169:O173)</f>
        <v>0</v>
      </c>
      <c r="P174" s="160"/>
      <c r="Q174" s="162">
        <f>SUBTOTAL(9,Q169:Q173)</f>
        <v>0</v>
      </c>
    </row>
    <row r="175" spans="1:17" outlineLevel="2">
      <c r="A175" s="114" t="s">
        <v>1471</v>
      </c>
      <c r="B175" s="122" t="s">
        <v>1472</v>
      </c>
      <c r="C175" s="122" t="s">
        <v>457</v>
      </c>
      <c r="D175" s="122" t="s">
        <v>766</v>
      </c>
      <c r="E175" s="116">
        <v>0</v>
      </c>
      <c r="F175" s="137">
        <v>1</v>
      </c>
      <c r="G175" s="117">
        <v>12.35</v>
      </c>
      <c r="H175" s="117">
        <f t="shared" si="11"/>
        <v>0</v>
      </c>
      <c r="I175" s="117">
        <v>23.9</v>
      </c>
      <c r="J175" s="117">
        <f t="shared" si="10"/>
        <v>0</v>
      </c>
      <c r="K175" s="138">
        <f>(G175+I175)*F175*E175</f>
        <v>0</v>
      </c>
      <c r="L175" s="156"/>
      <c r="M175" s="157">
        <f>K175*'Valeurs de point'!$E$3</f>
        <v>0</v>
      </c>
      <c r="N175" s="156"/>
      <c r="O175" s="157">
        <f>K175*$O$3</f>
        <v>0</v>
      </c>
      <c r="P175" s="156"/>
      <c r="Q175" s="158">
        <f>O175+(O175*'Valeurs de point'!$E$5)</f>
        <v>0</v>
      </c>
    </row>
    <row r="176" spans="1:17" outlineLevel="2">
      <c r="A176" s="114" t="s">
        <v>1471</v>
      </c>
      <c r="B176" s="122" t="s">
        <v>1472</v>
      </c>
      <c r="C176" s="122" t="s">
        <v>1922</v>
      </c>
      <c r="D176" s="122" t="s">
        <v>767</v>
      </c>
      <c r="E176" s="116">
        <v>0</v>
      </c>
      <c r="F176" s="137">
        <v>1</v>
      </c>
      <c r="G176" s="117">
        <v>4.12</v>
      </c>
      <c r="H176" s="117">
        <f t="shared" si="11"/>
        <v>0</v>
      </c>
      <c r="I176" s="117">
        <v>11.95</v>
      </c>
      <c r="J176" s="117">
        <f t="shared" si="10"/>
        <v>0</v>
      </c>
      <c r="K176" s="138">
        <f>(G176+I176)*F176*E176</f>
        <v>0</v>
      </c>
      <c r="L176" s="156"/>
      <c r="M176" s="157">
        <f>K176*'Valeurs de point'!$E$3</f>
        <v>0</v>
      </c>
      <c r="N176" s="156"/>
      <c r="O176" s="157">
        <f>K176*$O$3</f>
        <v>0</v>
      </c>
      <c r="P176" s="156"/>
      <c r="Q176" s="158">
        <f>O176+(O176*'Valeurs de point'!$E$5)</f>
        <v>0</v>
      </c>
    </row>
    <row r="177" spans="1:17" outlineLevel="2">
      <c r="A177" s="114" t="s">
        <v>1471</v>
      </c>
      <c r="B177" s="122" t="s">
        <v>1472</v>
      </c>
      <c r="C177" s="122" t="s">
        <v>1437</v>
      </c>
      <c r="D177" s="122" t="s">
        <v>183</v>
      </c>
      <c r="E177" s="116">
        <v>0</v>
      </c>
      <c r="F177" s="137">
        <v>1</v>
      </c>
      <c r="G177" s="117">
        <v>5.74</v>
      </c>
      <c r="H177" s="117">
        <f t="shared" si="11"/>
        <v>0</v>
      </c>
      <c r="I177" s="117">
        <v>57.15</v>
      </c>
      <c r="J177" s="117">
        <f t="shared" si="10"/>
        <v>0</v>
      </c>
      <c r="K177" s="138">
        <f>(G177+I177)*F177*E177</f>
        <v>0</v>
      </c>
      <c r="L177" s="156"/>
      <c r="M177" s="157">
        <f>K177*'Valeurs de point'!$E$3</f>
        <v>0</v>
      </c>
      <c r="N177" s="156"/>
      <c r="O177" s="157">
        <f>K177*$O$3</f>
        <v>0</v>
      </c>
      <c r="P177" s="156"/>
      <c r="Q177" s="158">
        <f>O177+(O177*'Valeurs de point'!$E$5)</f>
        <v>0</v>
      </c>
    </row>
    <row r="178" spans="1:17" outlineLevel="2">
      <c r="A178" s="114" t="s">
        <v>1471</v>
      </c>
      <c r="B178" s="122" t="s">
        <v>1472</v>
      </c>
      <c r="C178" s="122" t="s">
        <v>1439</v>
      </c>
      <c r="D178" s="122" t="s">
        <v>902</v>
      </c>
      <c r="E178" s="116">
        <v>0</v>
      </c>
      <c r="F178" s="137">
        <v>1</v>
      </c>
      <c r="G178" s="117">
        <v>7.12</v>
      </c>
      <c r="H178" s="117">
        <f t="shared" si="11"/>
        <v>0</v>
      </c>
      <c r="I178" s="117">
        <v>0</v>
      </c>
      <c r="J178" s="117">
        <f t="shared" si="10"/>
        <v>0</v>
      </c>
      <c r="K178" s="138">
        <f>(G178+I178)*F178*E178</f>
        <v>0</v>
      </c>
      <c r="L178" s="156"/>
      <c r="M178" s="157">
        <f>K178*'Valeurs de point'!$E$3</f>
        <v>0</v>
      </c>
      <c r="N178" s="156"/>
      <c r="O178" s="157">
        <f>K178*$O$3</f>
        <v>0</v>
      </c>
      <c r="P178" s="156"/>
      <c r="Q178" s="158">
        <f>O178+(O178*'Valeurs de point'!$E$5)</f>
        <v>0</v>
      </c>
    </row>
    <row r="179" spans="1:17" ht="12" outlineLevel="2" thickBot="1">
      <c r="A179" s="114" t="s">
        <v>1471</v>
      </c>
      <c r="B179" s="122" t="s">
        <v>1472</v>
      </c>
      <c r="C179" s="122" t="s">
        <v>903</v>
      </c>
      <c r="D179" s="122" t="s">
        <v>582</v>
      </c>
      <c r="E179" s="116">
        <v>0</v>
      </c>
      <c r="F179" s="137">
        <v>1</v>
      </c>
      <c r="G179" s="117"/>
      <c r="H179" s="117">
        <f t="shared" si="11"/>
        <v>0</v>
      </c>
      <c r="I179" s="117">
        <v>14.94</v>
      </c>
      <c r="J179" s="117">
        <f t="shared" si="10"/>
        <v>0</v>
      </c>
      <c r="K179" s="138">
        <f>(G179+I179)*F179*E179</f>
        <v>0</v>
      </c>
      <c r="L179" s="156"/>
      <c r="M179" s="157">
        <f>K179*'Valeurs de point'!$E$3</f>
        <v>0</v>
      </c>
      <c r="N179" s="156"/>
      <c r="O179" s="157">
        <f>K179*$O$3</f>
        <v>0</v>
      </c>
      <c r="P179" s="156"/>
      <c r="Q179" s="158">
        <f>O179+(O179*'Valeurs de point'!$E$5)</f>
        <v>0</v>
      </c>
    </row>
    <row r="180" spans="1:17" ht="12" outlineLevel="1" thickBot="1">
      <c r="A180" s="101"/>
      <c r="B180" s="123" t="s">
        <v>1319</v>
      </c>
      <c r="C180" s="124"/>
      <c r="D180" s="124"/>
      <c r="E180" s="125"/>
      <c r="F180" s="150"/>
      <c r="G180" s="126" t="e">
        <f>(SUM(G175:G179))-(SUM(#REF!))</f>
        <v>#REF!</v>
      </c>
      <c r="H180" s="126"/>
      <c r="I180" s="126"/>
      <c r="J180" s="126"/>
      <c r="K180" s="159"/>
      <c r="L180" s="160"/>
      <c r="M180" s="161">
        <f>SUBTOTAL(9,M175:M179)</f>
        <v>0</v>
      </c>
      <c r="N180" s="160"/>
      <c r="O180" s="161">
        <f>SUBTOTAL(9,O175:O179)</f>
        <v>0</v>
      </c>
      <c r="P180" s="160"/>
      <c r="Q180" s="161">
        <f>SUBTOTAL(9,Q175:Q179)</f>
        <v>0</v>
      </c>
    </row>
    <row r="181" spans="1:17" outlineLevel="2">
      <c r="A181" s="114" t="s">
        <v>1784</v>
      </c>
      <c r="B181" s="122" t="s">
        <v>1785</v>
      </c>
      <c r="C181" s="122" t="s">
        <v>457</v>
      </c>
      <c r="D181" s="122" t="s">
        <v>766</v>
      </c>
      <c r="E181" s="116">
        <v>0</v>
      </c>
      <c r="F181" s="137">
        <v>1</v>
      </c>
      <c r="G181" s="117">
        <v>12.35</v>
      </c>
      <c r="H181" s="117">
        <f>E181*F181*G181</f>
        <v>0</v>
      </c>
      <c r="I181" s="117">
        <v>23.9</v>
      </c>
      <c r="J181" s="117">
        <f t="shared" ref="J181:J215" si="12">E181*F181*I181</f>
        <v>0</v>
      </c>
      <c r="K181" s="138">
        <f>(G181+I181)*F181*E181</f>
        <v>0</v>
      </c>
      <c r="L181" s="156"/>
      <c r="M181" s="157">
        <f>K181*'Valeurs de point'!$E$3</f>
        <v>0</v>
      </c>
      <c r="N181" s="156"/>
      <c r="O181" s="157">
        <f>K181*$O$3</f>
        <v>0</v>
      </c>
      <c r="P181" s="156"/>
      <c r="Q181" s="158">
        <f>O181+(O181*'Valeurs de point'!$E$5)</f>
        <v>0</v>
      </c>
    </row>
    <row r="182" spans="1:17" outlineLevel="2">
      <c r="A182" s="114" t="s">
        <v>1784</v>
      </c>
      <c r="B182" s="122" t="s">
        <v>1785</v>
      </c>
      <c r="C182" s="122" t="s">
        <v>1922</v>
      </c>
      <c r="D182" s="122" t="s">
        <v>767</v>
      </c>
      <c r="E182" s="116">
        <v>0</v>
      </c>
      <c r="F182" s="137">
        <v>1</v>
      </c>
      <c r="G182" s="117">
        <v>4.12</v>
      </c>
      <c r="H182" s="117">
        <f>E182*F182*G182</f>
        <v>0</v>
      </c>
      <c r="I182" s="117">
        <v>11.95</v>
      </c>
      <c r="J182" s="117">
        <f t="shared" si="12"/>
        <v>0</v>
      </c>
      <c r="K182" s="138">
        <f>(G182+I182)*F182*E182</f>
        <v>0</v>
      </c>
      <c r="L182" s="156"/>
      <c r="M182" s="157">
        <f>K182*'Valeurs de point'!$E$3</f>
        <v>0</v>
      </c>
      <c r="N182" s="156"/>
      <c r="O182" s="157">
        <f>K182*$O$3</f>
        <v>0</v>
      </c>
      <c r="P182" s="156"/>
      <c r="Q182" s="158">
        <f>O182+(O182*'Valeurs de point'!$E$5)</f>
        <v>0</v>
      </c>
    </row>
    <row r="183" spans="1:17" outlineLevel="2">
      <c r="A183" s="114" t="s">
        <v>1784</v>
      </c>
      <c r="B183" s="122" t="s">
        <v>1785</v>
      </c>
      <c r="C183" s="122" t="s">
        <v>1437</v>
      </c>
      <c r="D183" s="122" t="s">
        <v>183</v>
      </c>
      <c r="E183" s="116">
        <v>0</v>
      </c>
      <c r="F183" s="137">
        <v>1</v>
      </c>
      <c r="G183" s="117">
        <v>5.74</v>
      </c>
      <c r="H183" s="117">
        <f t="shared" ref="H183:H212" si="13">E183*F183*G183</f>
        <v>0</v>
      </c>
      <c r="I183" s="117">
        <v>57.15</v>
      </c>
      <c r="J183" s="117">
        <f t="shared" si="12"/>
        <v>0</v>
      </c>
      <c r="K183" s="138">
        <f>(G183+I183)*F183*E183</f>
        <v>0</v>
      </c>
      <c r="L183" s="156"/>
      <c r="M183" s="157">
        <f>K183*'Valeurs de point'!$E$3</f>
        <v>0</v>
      </c>
      <c r="N183" s="156"/>
      <c r="O183" s="157">
        <f>K183*$O$3</f>
        <v>0</v>
      </c>
      <c r="P183" s="156"/>
      <c r="Q183" s="158">
        <f>O183+(O183*'Valeurs de point'!$E$5)</f>
        <v>0</v>
      </c>
    </row>
    <row r="184" spans="1:17" outlineLevel="2">
      <c r="A184" s="114" t="s">
        <v>1784</v>
      </c>
      <c r="B184" s="122" t="s">
        <v>1785</v>
      </c>
      <c r="C184" s="122" t="s">
        <v>1439</v>
      </c>
      <c r="D184" s="122" t="s">
        <v>902</v>
      </c>
      <c r="E184" s="116">
        <v>0</v>
      </c>
      <c r="F184" s="137">
        <v>1</v>
      </c>
      <c r="G184" s="117">
        <v>7.12</v>
      </c>
      <c r="H184" s="117">
        <f t="shared" si="13"/>
        <v>0</v>
      </c>
      <c r="I184" s="117">
        <v>0</v>
      </c>
      <c r="J184" s="117">
        <f t="shared" si="12"/>
        <v>0</v>
      </c>
      <c r="K184" s="138">
        <f>(G184+I184)*F184*E184</f>
        <v>0</v>
      </c>
      <c r="L184" s="156"/>
      <c r="M184" s="157">
        <f>K184*'Valeurs de point'!$E$3</f>
        <v>0</v>
      </c>
      <c r="N184" s="156"/>
      <c r="O184" s="157">
        <f>K184*$O$3</f>
        <v>0</v>
      </c>
      <c r="P184" s="156"/>
      <c r="Q184" s="158">
        <f>O184+(O184*'Valeurs de point'!$E$5)</f>
        <v>0</v>
      </c>
    </row>
    <row r="185" spans="1:17" ht="12" outlineLevel="2" thickBot="1">
      <c r="A185" s="114" t="s">
        <v>1784</v>
      </c>
      <c r="B185" s="122" t="s">
        <v>1785</v>
      </c>
      <c r="C185" s="122" t="s">
        <v>903</v>
      </c>
      <c r="D185" s="122" t="s">
        <v>582</v>
      </c>
      <c r="E185" s="116">
        <v>0</v>
      </c>
      <c r="F185" s="137">
        <v>1</v>
      </c>
      <c r="G185" s="117"/>
      <c r="H185" s="117">
        <f t="shared" si="13"/>
        <v>0</v>
      </c>
      <c r="I185" s="117">
        <v>14.94</v>
      </c>
      <c r="J185" s="117">
        <f t="shared" si="12"/>
        <v>0</v>
      </c>
      <c r="K185" s="138">
        <f>(G185+I185)*F185*E185</f>
        <v>0</v>
      </c>
      <c r="L185" s="156"/>
      <c r="M185" s="157">
        <f>K185*'Valeurs de point'!$E$3</f>
        <v>0</v>
      </c>
      <c r="N185" s="156"/>
      <c r="O185" s="157">
        <f>K185*$O$3</f>
        <v>0</v>
      </c>
      <c r="P185" s="156"/>
      <c r="Q185" s="158">
        <f>O185+(O185*'Valeurs de point'!$E$5)</f>
        <v>0</v>
      </c>
    </row>
    <row r="186" spans="1:17" ht="12" outlineLevel="1" thickBot="1">
      <c r="A186" s="101"/>
      <c r="B186" s="123" t="s">
        <v>1320</v>
      </c>
      <c r="C186" s="124"/>
      <c r="D186" s="124"/>
      <c r="E186" s="125"/>
      <c r="F186" s="150"/>
      <c r="G186" s="126" t="e">
        <f>(SUM(G181:G185))-(SUM(#REF!))</f>
        <v>#REF!</v>
      </c>
      <c r="H186" s="126"/>
      <c r="I186" s="126"/>
      <c r="J186" s="126"/>
      <c r="K186" s="159"/>
      <c r="L186" s="160"/>
      <c r="M186" s="161">
        <f>SUBTOTAL(9,M181:M185)</f>
        <v>0</v>
      </c>
      <c r="N186" s="160"/>
      <c r="O186" s="161">
        <f>SUBTOTAL(9,O181:O185)</f>
        <v>0</v>
      </c>
      <c r="P186" s="160"/>
      <c r="Q186" s="162">
        <f>SUBTOTAL(9,Q181:Q185)</f>
        <v>0</v>
      </c>
    </row>
    <row r="187" spans="1:17" outlineLevel="2">
      <c r="A187" s="114" t="s">
        <v>1786</v>
      </c>
      <c r="B187" s="122" t="s">
        <v>1787</v>
      </c>
      <c r="C187" s="122" t="s">
        <v>1923</v>
      </c>
      <c r="D187" s="122" t="s">
        <v>768</v>
      </c>
      <c r="E187" s="116">
        <v>0</v>
      </c>
      <c r="F187" s="137">
        <v>1</v>
      </c>
      <c r="G187" s="117">
        <v>8.23</v>
      </c>
      <c r="H187" s="117">
        <f t="shared" si="13"/>
        <v>0</v>
      </c>
      <c r="I187" s="117">
        <v>20.91</v>
      </c>
      <c r="J187" s="117">
        <f t="shared" si="12"/>
        <v>0</v>
      </c>
      <c r="K187" s="138">
        <f>(G187+I187)*F187*E187</f>
        <v>0</v>
      </c>
      <c r="L187" s="156"/>
      <c r="M187" s="157">
        <f>K187*'Valeurs de point'!$E$3</f>
        <v>0</v>
      </c>
      <c r="N187" s="156"/>
      <c r="O187" s="157">
        <f>K187*$O$3</f>
        <v>0</v>
      </c>
      <c r="P187" s="156"/>
      <c r="Q187" s="158">
        <f>O187+(O187*'Valeurs de point'!$E$5)</f>
        <v>0</v>
      </c>
    </row>
    <row r="188" spans="1:17" outlineLevel="2">
      <c r="A188" s="114" t="s">
        <v>1786</v>
      </c>
      <c r="B188" s="122" t="s">
        <v>1787</v>
      </c>
      <c r="C188" s="122" t="s">
        <v>1924</v>
      </c>
      <c r="D188" s="122" t="s">
        <v>769</v>
      </c>
      <c r="E188" s="116">
        <v>0</v>
      </c>
      <c r="F188" s="137">
        <v>1</v>
      </c>
      <c r="G188" s="117">
        <v>4.12</v>
      </c>
      <c r="H188" s="117">
        <f t="shared" si="13"/>
        <v>0</v>
      </c>
      <c r="I188" s="117">
        <v>11.95</v>
      </c>
      <c r="J188" s="117">
        <f t="shared" si="12"/>
        <v>0</v>
      </c>
      <c r="K188" s="138">
        <f>(G188+I188)*F188*E188</f>
        <v>0</v>
      </c>
      <c r="L188" s="156"/>
      <c r="M188" s="157">
        <f>K188*'Valeurs de point'!$E$3</f>
        <v>0</v>
      </c>
      <c r="N188" s="156"/>
      <c r="O188" s="157">
        <f>K188*$O$3</f>
        <v>0</v>
      </c>
      <c r="P188" s="156"/>
      <c r="Q188" s="158">
        <f>O188+(O188*'Valeurs de point'!$E$5)</f>
        <v>0</v>
      </c>
    </row>
    <row r="189" spans="1:17" outlineLevel="2">
      <c r="A189" s="114" t="s">
        <v>1786</v>
      </c>
      <c r="B189" s="122" t="s">
        <v>1787</v>
      </c>
      <c r="C189" s="122" t="s">
        <v>1437</v>
      </c>
      <c r="D189" s="122" t="s">
        <v>183</v>
      </c>
      <c r="E189" s="116">
        <v>0</v>
      </c>
      <c r="F189" s="137">
        <v>1</v>
      </c>
      <c r="G189" s="117">
        <v>5.74</v>
      </c>
      <c r="H189" s="117">
        <f>E189*F189*G189</f>
        <v>0</v>
      </c>
      <c r="I189" s="117">
        <v>57.15</v>
      </c>
      <c r="J189" s="117">
        <f t="shared" si="12"/>
        <v>0</v>
      </c>
      <c r="K189" s="138">
        <f>(G189+I189)*F189*E189</f>
        <v>0</v>
      </c>
      <c r="L189" s="156"/>
      <c r="M189" s="157">
        <f>K189*'Valeurs de point'!$E$3</f>
        <v>0</v>
      </c>
      <c r="N189" s="156"/>
      <c r="O189" s="157">
        <f>K189*$O$3</f>
        <v>0</v>
      </c>
      <c r="P189" s="156"/>
      <c r="Q189" s="158">
        <f>O189+(O189*'Valeurs de point'!$E$5)</f>
        <v>0</v>
      </c>
    </row>
    <row r="190" spans="1:17" outlineLevel="2">
      <c r="A190" s="114" t="s">
        <v>1786</v>
      </c>
      <c r="B190" s="122" t="s">
        <v>1787</v>
      </c>
      <c r="C190" s="122" t="s">
        <v>1439</v>
      </c>
      <c r="D190" s="122" t="s">
        <v>902</v>
      </c>
      <c r="E190" s="116">
        <v>0</v>
      </c>
      <c r="F190" s="137">
        <v>1</v>
      </c>
      <c r="G190" s="117">
        <v>7.12</v>
      </c>
      <c r="H190" s="117">
        <f>E190*F190*G190</f>
        <v>0</v>
      </c>
      <c r="I190" s="117">
        <v>0</v>
      </c>
      <c r="J190" s="117">
        <f t="shared" si="12"/>
        <v>0</v>
      </c>
      <c r="K190" s="138">
        <f>(G190+I190)*F190*E190</f>
        <v>0</v>
      </c>
      <c r="L190" s="156"/>
      <c r="M190" s="157">
        <f>K190*'Valeurs de point'!$E$3</f>
        <v>0</v>
      </c>
      <c r="N190" s="156"/>
      <c r="O190" s="157">
        <f>K190*$O$3</f>
        <v>0</v>
      </c>
      <c r="P190" s="156"/>
      <c r="Q190" s="158">
        <f>O190+(O190*'Valeurs de point'!$E$5)</f>
        <v>0</v>
      </c>
    </row>
    <row r="191" spans="1:17" ht="12" outlineLevel="2" thickBot="1">
      <c r="A191" s="114" t="s">
        <v>1786</v>
      </c>
      <c r="B191" s="122" t="s">
        <v>1787</v>
      </c>
      <c r="C191" s="122" t="s">
        <v>903</v>
      </c>
      <c r="D191" s="122" t="s">
        <v>582</v>
      </c>
      <c r="E191" s="116">
        <v>0</v>
      </c>
      <c r="F191" s="137">
        <v>1</v>
      </c>
      <c r="G191" s="117"/>
      <c r="H191" s="117">
        <f>E191*F191*G191</f>
        <v>0</v>
      </c>
      <c r="I191" s="117">
        <v>14.94</v>
      </c>
      <c r="J191" s="117">
        <f t="shared" si="12"/>
        <v>0</v>
      </c>
      <c r="K191" s="138">
        <f>(G191+I191)*F191*E191</f>
        <v>0</v>
      </c>
      <c r="L191" s="156"/>
      <c r="M191" s="157">
        <f>K191*'Valeurs de point'!$E$3</f>
        <v>0</v>
      </c>
      <c r="N191" s="156"/>
      <c r="O191" s="157">
        <f>K191*$O$3</f>
        <v>0</v>
      </c>
      <c r="P191" s="156"/>
      <c r="Q191" s="158">
        <f>O191+(O191*'Valeurs de point'!$E$5)</f>
        <v>0</v>
      </c>
    </row>
    <row r="192" spans="1:17" ht="12" outlineLevel="1" thickBot="1">
      <c r="A192" s="101"/>
      <c r="B192" s="123" t="s">
        <v>1321</v>
      </c>
      <c r="C192" s="124"/>
      <c r="D192" s="124"/>
      <c r="E192" s="125"/>
      <c r="F192" s="150"/>
      <c r="G192" s="126" t="e">
        <f>(SUM(G187:G191))-(SUM(#REF!))</f>
        <v>#REF!</v>
      </c>
      <c r="H192" s="126"/>
      <c r="I192" s="126"/>
      <c r="J192" s="126"/>
      <c r="K192" s="159"/>
      <c r="L192" s="160"/>
      <c r="M192" s="161">
        <f>SUBTOTAL(9,M187:M191)</f>
        <v>0</v>
      </c>
      <c r="N192" s="160"/>
      <c r="O192" s="161">
        <f>SUBTOTAL(9,O187:O191)</f>
        <v>0</v>
      </c>
      <c r="P192" s="160"/>
      <c r="Q192" s="162">
        <f>SUBTOTAL(9,Q187:Q191)</f>
        <v>0</v>
      </c>
    </row>
    <row r="193" spans="1:17" outlineLevel="2">
      <c r="A193" s="114" t="s">
        <v>1788</v>
      </c>
      <c r="B193" s="122" t="s">
        <v>1789</v>
      </c>
      <c r="C193" s="122" t="s">
        <v>1923</v>
      </c>
      <c r="D193" s="122" t="s">
        <v>768</v>
      </c>
      <c r="E193" s="116">
        <v>0</v>
      </c>
      <c r="F193" s="137">
        <v>1</v>
      </c>
      <c r="G193" s="117">
        <v>8.23</v>
      </c>
      <c r="H193" s="117">
        <f t="shared" si="13"/>
        <v>0</v>
      </c>
      <c r="I193" s="117">
        <v>20.91</v>
      </c>
      <c r="J193" s="117">
        <f t="shared" si="12"/>
        <v>0</v>
      </c>
      <c r="K193" s="138">
        <f>(G193+I193)*F193*E193</f>
        <v>0</v>
      </c>
      <c r="L193" s="156"/>
      <c r="M193" s="157">
        <f>K193*'Valeurs de point'!$E$3</f>
        <v>0</v>
      </c>
      <c r="N193" s="156"/>
      <c r="O193" s="157">
        <f>K193*$O$3</f>
        <v>0</v>
      </c>
      <c r="P193" s="156"/>
      <c r="Q193" s="158">
        <f>O193+(O193*'Valeurs de point'!$E$5)</f>
        <v>0</v>
      </c>
    </row>
    <row r="194" spans="1:17" outlineLevel="2">
      <c r="A194" s="114" t="s">
        <v>1788</v>
      </c>
      <c r="B194" s="122" t="s">
        <v>1789</v>
      </c>
      <c r="C194" s="122" t="s">
        <v>1924</v>
      </c>
      <c r="D194" s="122" t="s">
        <v>769</v>
      </c>
      <c r="E194" s="116">
        <v>0</v>
      </c>
      <c r="F194" s="137">
        <v>1</v>
      </c>
      <c r="G194" s="117">
        <v>4.12</v>
      </c>
      <c r="H194" s="117">
        <f t="shared" si="13"/>
        <v>0</v>
      </c>
      <c r="I194" s="117">
        <v>11.95</v>
      </c>
      <c r="J194" s="117">
        <f t="shared" si="12"/>
        <v>0</v>
      </c>
      <c r="K194" s="138">
        <f>(G194+I194)*F194*E194</f>
        <v>0</v>
      </c>
      <c r="L194" s="156"/>
      <c r="M194" s="157">
        <f>K194*'Valeurs de point'!$E$3</f>
        <v>0</v>
      </c>
      <c r="N194" s="156"/>
      <c r="O194" s="157">
        <f>K194*$O$3</f>
        <v>0</v>
      </c>
      <c r="P194" s="156"/>
      <c r="Q194" s="158">
        <f>O194+(O194*'Valeurs de point'!$E$5)</f>
        <v>0</v>
      </c>
    </row>
    <row r="195" spans="1:17" outlineLevel="2">
      <c r="A195" s="114" t="s">
        <v>1788</v>
      </c>
      <c r="B195" s="122" t="s">
        <v>1789</v>
      </c>
      <c r="C195" s="122" t="s">
        <v>1437</v>
      </c>
      <c r="D195" s="122" t="s">
        <v>183</v>
      </c>
      <c r="E195" s="116">
        <v>0</v>
      </c>
      <c r="F195" s="137">
        <v>1</v>
      </c>
      <c r="G195" s="117">
        <v>5.74</v>
      </c>
      <c r="H195" s="117">
        <f t="shared" si="13"/>
        <v>0</v>
      </c>
      <c r="I195" s="117">
        <v>57.15</v>
      </c>
      <c r="J195" s="117">
        <f t="shared" si="12"/>
        <v>0</v>
      </c>
      <c r="K195" s="138">
        <f>(G195+I195)*F195*E195</f>
        <v>0</v>
      </c>
      <c r="L195" s="156"/>
      <c r="M195" s="157">
        <f>K195*'Valeurs de point'!$E$3</f>
        <v>0</v>
      </c>
      <c r="N195" s="156"/>
      <c r="O195" s="157">
        <f>K195*$O$3</f>
        <v>0</v>
      </c>
      <c r="P195" s="156"/>
      <c r="Q195" s="158">
        <f>O195+(O195*'Valeurs de point'!$E$5)</f>
        <v>0</v>
      </c>
    </row>
    <row r="196" spans="1:17" outlineLevel="2">
      <c r="A196" s="114" t="s">
        <v>1788</v>
      </c>
      <c r="B196" s="122" t="s">
        <v>1789</v>
      </c>
      <c r="C196" s="122" t="s">
        <v>1439</v>
      </c>
      <c r="D196" s="122" t="s">
        <v>902</v>
      </c>
      <c r="E196" s="116">
        <v>0</v>
      </c>
      <c r="F196" s="137">
        <v>1</v>
      </c>
      <c r="G196" s="117">
        <v>7.12</v>
      </c>
      <c r="H196" s="117">
        <f t="shared" si="13"/>
        <v>0</v>
      </c>
      <c r="I196" s="117">
        <v>0</v>
      </c>
      <c r="J196" s="117">
        <f t="shared" si="12"/>
        <v>0</v>
      </c>
      <c r="K196" s="138">
        <f>(G196+I196)*F196*E196</f>
        <v>0</v>
      </c>
      <c r="L196" s="156"/>
      <c r="M196" s="157">
        <f>K196*'Valeurs de point'!$E$3</f>
        <v>0</v>
      </c>
      <c r="N196" s="156"/>
      <c r="O196" s="157">
        <f>K196*$O$3</f>
        <v>0</v>
      </c>
      <c r="P196" s="156"/>
      <c r="Q196" s="158">
        <f>O196+(O196*'Valeurs de point'!$E$5)</f>
        <v>0</v>
      </c>
    </row>
    <row r="197" spans="1:17" ht="12" outlineLevel="2" thickBot="1">
      <c r="A197" s="114" t="s">
        <v>1788</v>
      </c>
      <c r="B197" s="122" t="s">
        <v>1789</v>
      </c>
      <c r="C197" s="122" t="s">
        <v>903</v>
      </c>
      <c r="D197" s="122" t="s">
        <v>582</v>
      </c>
      <c r="E197" s="116">
        <v>0</v>
      </c>
      <c r="F197" s="137">
        <v>1</v>
      </c>
      <c r="G197" s="117"/>
      <c r="H197" s="117">
        <f t="shared" si="13"/>
        <v>0</v>
      </c>
      <c r="I197" s="117">
        <v>14.94</v>
      </c>
      <c r="J197" s="117">
        <f t="shared" si="12"/>
        <v>0</v>
      </c>
      <c r="K197" s="138">
        <f>(G197+I197)*F197*E197</f>
        <v>0</v>
      </c>
      <c r="L197" s="156"/>
      <c r="M197" s="157">
        <f>K197*'Valeurs de point'!$E$3</f>
        <v>0</v>
      </c>
      <c r="N197" s="156"/>
      <c r="O197" s="157">
        <f>K197*$O$3</f>
        <v>0</v>
      </c>
      <c r="P197" s="156"/>
      <c r="Q197" s="158">
        <f>O197+(O197*'Valeurs de point'!$E$5)</f>
        <v>0</v>
      </c>
    </row>
    <row r="198" spans="1:17" ht="12" outlineLevel="1" thickBot="1">
      <c r="A198" s="101"/>
      <c r="B198" s="123" t="s">
        <v>0</v>
      </c>
      <c r="C198" s="124"/>
      <c r="D198" s="124"/>
      <c r="E198" s="125"/>
      <c r="F198" s="150"/>
      <c r="G198" s="126" t="e">
        <f>(SUM(G193:G197))-(SUM(#REF!))</f>
        <v>#REF!</v>
      </c>
      <c r="H198" s="126"/>
      <c r="I198" s="126"/>
      <c r="J198" s="126"/>
      <c r="K198" s="159"/>
      <c r="L198" s="160"/>
      <c r="M198" s="161">
        <f>SUBTOTAL(9,M193:M197)</f>
        <v>0</v>
      </c>
      <c r="N198" s="160"/>
      <c r="O198" s="161">
        <f>SUBTOTAL(9,O193:O197)</f>
        <v>0</v>
      </c>
      <c r="P198" s="160"/>
      <c r="Q198" s="162">
        <f>SUBTOTAL(9,Q193:Q197)</f>
        <v>0</v>
      </c>
    </row>
    <row r="199" spans="1:17" outlineLevel="2">
      <c r="A199" s="114" t="s">
        <v>1790</v>
      </c>
      <c r="B199" s="122" t="s">
        <v>1791</v>
      </c>
      <c r="C199" s="122" t="s">
        <v>1925</v>
      </c>
      <c r="D199" s="122" t="s">
        <v>770</v>
      </c>
      <c r="E199" s="116">
        <v>0</v>
      </c>
      <c r="F199" s="137">
        <v>1</v>
      </c>
      <c r="G199" s="117">
        <v>12.35</v>
      </c>
      <c r="H199" s="117">
        <f t="shared" si="13"/>
        <v>0</v>
      </c>
      <c r="I199" s="117">
        <v>26.89</v>
      </c>
      <c r="J199" s="117">
        <f t="shared" si="12"/>
        <v>0</v>
      </c>
      <c r="K199" s="138">
        <f>(G199+I199)*F199*E199</f>
        <v>0</v>
      </c>
      <c r="L199" s="156"/>
      <c r="M199" s="157">
        <f>K199*'Valeurs de point'!$E$3</f>
        <v>0</v>
      </c>
      <c r="N199" s="156"/>
      <c r="O199" s="157">
        <f>K199*$O$3</f>
        <v>0</v>
      </c>
      <c r="P199" s="156"/>
      <c r="Q199" s="158">
        <f>O199+(O199*'Valeurs de point'!$E$5)</f>
        <v>0</v>
      </c>
    </row>
    <row r="200" spans="1:17" outlineLevel="2">
      <c r="A200" s="114" t="s">
        <v>1790</v>
      </c>
      <c r="B200" s="122" t="s">
        <v>1791</v>
      </c>
      <c r="C200" s="122" t="s">
        <v>1926</v>
      </c>
      <c r="D200" s="122" t="s">
        <v>771</v>
      </c>
      <c r="E200" s="116">
        <v>0</v>
      </c>
      <c r="F200" s="137">
        <v>1</v>
      </c>
      <c r="G200" s="117">
        <v>6.18</v>
      </c>
      <c r="H200" s="117">
        <f t="shared" si="13"/>
        <v>0</v>
      </c>
      <c r="I200" s="117">
        <v>11.95</v>
      </c>
      <c r="J200" s="117">
        <f t="shared" si="12"/>
        <v>0</v>
      </c>
      <c r="K200" s="138">
        <f>(G200+I200)*F200*E200</f>
        <v>0</v>
      </c>
      <c r="L200" s="156"/>
      <c r="M200" s="157">
        <f>K200*'Valeurs de point'!$E$3</f>
        <v>0</v>
      </c>
      <c r="N200" s="156"/>
      <c r="O200" s="157">
        <f>K200*$O$3</f>
        <v>0</v>
      </c>
      <c r="P200" s="156"/>
      <c r="Q200" s="158">
        <f>O200+(O200*'Valeurs de point'!$E$5)</f>
        <v>0</v>
      </c>
    </row>
    <row r="201" spans="1:17" outlineLevel="2">
      <c r="A201" s="114" t="s">
        <v>1790</v>
      </c>
      <c r="B201" s="122" t="s">
        <v>1791</v>
      </c>
      <c r="C201" s="122" t="s">
        <v>1437</v>
      </c>
      <c r="D201" s="122" t="s">
        <v>183</v>
      </c>
      <c r="E201" s="116">
        <v>0</v>
      </c>
      <c r="F201" s="137">
        <v>1</v>
      </c>
      <c r="G201" s="117">
        <v>5.74</v>
      </c>
      <c r="H201" s="117">
        <f>E201*F201*G201</f>
        <v>0</v>
      </c>
      <c r="I201" s="117">
        <v>57.15</v>
      </c>
      <c r="J201" s="117">
        <f t="shared" si="12"/>
        <v>0</v>
      </c>
      <c r="K201" s="138">
        <f>(G201+I201)*F201*E201</f>
        <v>0</v>
      </c>
      <c r="L201" s="156"/>
      <c r="M201" s="157">
        <f>K201*'Valeurs de point'!$E$3</f>
        <v>0</v>
      </c>
      <c r="N201" s="156"/>
      <c r="O201" s="157">
        <f>K201*$O$3</f>
        <v>0</v>
      </c>
      <c r="P201" s="156"/>
      <c r="Q201" s="158">
        <f>O201+(O201*'Valeurs de point'!$E$5)</f>
        <v>0</v>
      </c>
    </row>
    <row r="202" spans="1:17" outlineLevel="2">
      <c r="A202" s="114" t="s">
        <v>1790</v>
      </c>
      <c r="B202" s="122" t="s">
        <v>1791</v>
      </c>
      <c r="C202" s="122" t="s">
        <v>1439</v>
      </c>
      <c r="D202" s="122" t="s">
        <v>902</v>
      </c>
      <c r="E202" s="116">
        <v>0</v>
      </c>
      <c r="F202" s="137">
        <v>1</v>
      </c>
      <c r="G202" s="117">
        <v>7.12</v>
      </c>
      <c r="H202" s="117">
        <f>E202*F202*G202</f>
        <v>0</v>
      </c>
      <c r="I202" s="117">
        <v>0</v>
      </c>
      <c r="J202" s="117">
        <f t="shared" si="12"/>
        <v>0</v>
      </c>
      <c r="K202" s="138">
        <f>(G202+I202)*F202*E202</f>
        <v>0</v>
      </c>
      <c r="L202" s="156"/>
      <c r="M202" s="157">
        <f>K202*'Valeurs de point'!$E$3</f>
        <v>0</v>
      </c>
      <c r="N202" s="156"/>
      <c r="O202" s="157">
        <f>K202*$O$3</f>
        <v>0</v>
      </c>
      <c r="P202" s="156"/>
      <c r="Q202" s="158">
        <f>O202+(O202*'Valeurs de point'!$E$5)</f>
        <v>0</v>
      </c>
    </row>
    <row r="203" spans="1:17" ht="12" outlineLevel="2" thickBot="1">
      <c r="A203" s="114" t="s">
        <v>1790</v>
      </c>
      <c r="B203" s="122" t="s">
        <v>1791</v>
      </c>
      <c r="C203" s="122" t="s">
        <v>903</v>
      </c>
      <c r="D203" s="122" t="s">
        <v>582</v>
      </c>
      <c r="E203" s="116">
        <v>0</v>
      </c>
      <c r="F203" s="137">
        <v>1</v>
      </c>
      <c r="G203" s="117"/>
      <c r="H203" s="117">
        <f>E203*F203*G203</f>
        <v>0</v>
      </c>
      <c r="I203" s="117">
        <v>14.94</v>
      </c>
      <c r="J203" s="117">
        <f t="shared" si="12"/>
        <v>0</v>
      </c>
      <c r="K203" s="138">
        <f>(G203+I203)*F203*E203</f>
        <v>0</v>
      </c>
      <c r="L203" s="156"/>
      <c r="M203" s="157">
        <f>K203*'Valeurs de point'!$E$3</f>
        <v>0</v>
      </c>
      <c r="N203" s="156"/>
      <c r="O203" s="157">
        <f>K203*$O$3</f>
        <v>0</v>
      </c>
      <c r="P203" s="156"/>
      <c r="Q203" s="158">
        <f>O203+(O203*'Valeurs de point'!$E$5)</f>
        <v>0</v>
      </c>
    </row>
    <row r="204" spans="1:17" ht="12" outlineLevel="1" thickBot="1">
      <c r="A204" s="101"/>
      <c r="B204" s="123" t="s">
        <v>1</v>
      </c>
      <c r="C204" s="124"/>
      <c r="D204" s="124"/>
      <c r="E204" s="125"/>
      <c r="F204" s="150"/>
      <c r="G204" s="126" t="e">
        <f>(SUM(G199:G203))-(SUM(#REF!))</f>
        <v>#REF!</v>
      </c>
      <c r="H204" s="126"/>
      <c r="I204" s="126"/>
      <c r="J204" s="126"/>
      <c r="K204" s="159"/>
      <c r="L204" s="160"/>
      <c r="M204" s="161">
        <f>SUBTOTAL(9,M199:M203)</f>
        <v>0</v>
      </c>
      <c r="N204" s="160"/>
      <c r="O204" s="161">
        <f>SUBTOTAL(9,O199:O203)</f>
        <v>0</v>
      </c>
      <c r="P204" s="160"/>
      <c r="Q204" s="162">
        <f>SUBTOTAL(9,Q199:Q203)</f>
        <v>0</v>
      </c>
    </row>
    <row r="205" spans="1:17" outlineLevel="2">
      <c r="A205" s="114" t="s">
        <v>176</v>
      </c>
      <c r="B205" s="122" t="s">
        <v>177</v>
      </c>
      <c r="C205" s="122" t="s">
        <v>1927</v>
      </c>
      <c r="D205" s="122" t="s">
        <v>772</v>
      </c>
      <c r="E205" s="116">
        <v>0</v>
      </c>
      <c r="F205" s="137">
        <v>1</v>
      </c>
      <c r="G205" s="117">
        <v>12.35</v>
      </c>
      <c r="H205" s="117">
        <f t="shared" si="13"/>
        <v>0</v>
      </c>
      <c r="I205" s="117">
        <v>23.9</v>
      </c>
      <c r="J205" s="117">
        <f t="shared" si="12"/>
        <v>0</v>
      </c>
      <c r="K205" s="138">
        <f>(G205+I205)*F205*E205</f>
        <v>0</v>
      </c>
      <c r="L205" s="156"/>
      <c r="M205" s="157">
        <f>K205*'Valeurs de point'!$E$3</f>
        <v>0</v>
      </c>
      <c r="N205" s="156"/>
      <c r="O205" s="157">
        <f>K205*$O$3</f>
        <v>0</v>
      </c>
      <c r="P205" s="156"/>
      <c r="Q205" s="158">
        <f>O205+(O205*'Valeurs de point'!$E$5)</f>
        <v>0</v>
      </c>
    </row>
    <row r="206" spans="1:17" outlineLevel="2">
      <c r="A206" s="114" t="s">
        <v>176</v>
      </c>
      <c r="B206" s="122" t="s">
        <v>177</v>
      </c>
      <c r="C206" s="122" t="s">
        <v>1928</v>
      </c>
      <c r="D206" s="122" t="s">
        <v>773</v>
      </c>
      <c r="E206" s="116">
        <v>0</v>
      </c>
      <c r="F206" s="137">
        <v>1</v>
      </c>
      <c r="G206" s="117">
        <v>6.18</v>
      </c>
      <c r="H206" s="117">
        <f t="shared" si="13"/>
        <v>0</v>
      </c>
      <c r="I206" s="117">
        <v>11.95</v>
      </c>
      <c r="J206" s="117">
        <f t="shared" si="12"/>
        <v>0</v>
      </c>
      <c r="K206" s="138">
        <f>(G206+I206)*F206*E206</f>
        <v>0</v>
      </c>
      <c r="L206" s="156"/>
      <c r="M206" s="157">
        <f>K206*'Valeurs de point'!$E$3</f>
        <v>0</v>
      </c>
      <c r="N206" s="156"/>
      <c r="O206" s="157">
        <f>K206*$O$3</f>
        <v>0</v>
      </c>
      <c r="P206" s="156"/>
      <c r="Q206" s="158">
        <f>O206+(O206*'Valeurs de point'!$E$5)</f>
        <v>0</v>
      </c>
    </row>
    <row r="207" spans="1:17" outlineLevel="2">
      <c r="A207" s="114" t="s">
        <v>176</v>
      </c>
      <c r="B207" s="122" t="s">
        <v>177</v>
      </c>
      <c r="C207" s="122" t="s">
        <v>1437</v>
      </c>
      <c r="D207" s="122" t="s">
        <v>183</v>
      </c>
      <c r="E207" s="116">
        <v>0</v>
      </c>
      <c r="F207" s="137">
        <v>1</v>
      </c>
      <c r="G207" s="117">
        <v>5.74</v>
      </c>
      <c r="H207" s="117">
        <f t="shared" si="13"/>
        <v>0</v>
      </c>
      <c r="I207" s="117">
        <v>57.15</v>
      </c>
      <c r="J207" s="117">
        <f t="shared" si="12"/>
        <v>0</v>
      </c>
      <c r="K207" s="138">
        <f>(G207+I207)*F207*E207</f>
        <v>0</v>
      </c>
      <c r="L207" s="156"/>
      <c r="M207" s="157">
        <f>K207*'Valeurs de point'!$E$3</f>
        <v>0</v>
      </c>
      <c r="N207" s="156"/>
      <c r="O207" s="157">
        <f>K207*$O$3</f>
        <v>0</v>
      </c>
      <c r="P207" s="156"/>
      <c r="Q207" s="158">
        <f>O207+(O207*'Valeurs de point'!$E$5)</f>
        <v>0</v>
      </c>
    </row>
    <row r="208" spans="1:17" outlineLevel="2">
      <c r="A208" s="114" t="s">
        <v>176</v>
      </c>
      <c r="B208" s="122" t="s">
        <v>177</v>
      </c>
      <c r="C208" s="122" t="s">
        <v>1439</v>
      </c>
      <c r="D208" s="122" t="s">
        <v>902</v>
      </c>
      <c r="E208" s="116">
        <v>0</v>
      </c>
      <c r="F208" s="137">
        <v>1</v>
      </c>
      <c r="G208" s="117">
        <v>7.12</v>
      </c>
      <c r="H208" s="117">
        <f t="shared" si="13"/>
        <v>0</v>
      </c>
      <c r="I208" s="117">
        <v>0</v>
      </c>
      <c r="J208" s="117">
        <f t="shared" si="12"/>
        <v>0</v>
      </c>
      <c r="K208" s="138">
        <f>(G208+I208)*F208*E208</f>
        <v>0</v>
      </c>
      <c r="L208" s="156"/>
      <c r="M208" s="157">
        <f>K208*'Valeurs de point'!$E$3</f>
        <v>0</v>
      </c>
      <c r="N208" s="156"/>
      <c r="O208" s="157">
        <f>K208*$O$3</f>
        <v>0</v>
      </c>
      <c r="P208" s="156"/>
      <c r="Q208" s="158">
        <f>O208+(O208*'Valeurs de point'!$E$5)</f>
        <v>0</v>
      </c>
    </row>
    <row r="209" spans="1:17" ht="12" outlineLevel="2" thickBot="1">
      <c r="A209" s="114" t="s">
        <v>176</v>
      </c>
      <c r="B209" s="122" t="s">
        <v>177</v>
      </c>
      <c r="C209" s="122" t="s">
        <v>903</v>
      </c>
      <c r="D209" s="122" t="s">
        <v>582</v>
      </c>
      <c r="E209" s="116">
        <v>0</v>
      </c>
      <c r="F209" s="137">
        <v>1</v>
      </c>
      <c r="G209" s="117"/>
      <c r="H209" s="117">
        <f t="shared" si="13"/>
        <v>0</v>
      </c>
      <c r="I209" s="117">
        <v>14.94</v>
      </c>
      <c r="J209" s="117">
        <f t="shared" si="12"/>
        <v>0</v>
      </c>
      <c r="K209" s="138">
        <f>(G209+I209)*F209*E209</f>
        <v>0</v>
      </c>
      <c r="L209" s="156"/>
      <c r="M209" s="157">
        <f>K209*'Valeurs de point'!$E$3</f>
        <v>0</v>
      </c>
      <c r="N209" s="156"/>
      <c r="O209" s="157">
        <f>K209*$O$3</f>
        <v>0</v>
      </c>
      <c r="P209" s="156"/>
      <c r="Q209" s="158">
        <f>O209+(O209*'Valeurs de point'!$E$5)</f>
        <v>0</v>
      </c>
    </row>
    <row r="210" spans="1:17" ht="12" outlineLevel="1" thickBot="1">
      <c r="A210" s="101"/>
      <c r="B210" s="123" t="s">
        <v>2</v>
      </c>
      <c r="C210" s="124"/>
      <c r="D210" s="124"/>
      <c r="E210" s="125"/>
      <c r="F210" s="150"/>
      <c r="G210" s="126" t="e">
        <f>(SUM(G205:G209))-(SUM(#REF!))</f>
        <v>#REF!</v>
      </c>
      <c r="H210" s="126"/>
      <c r="I210" s="126"/>
      <c r="J210" s="126"/>
      <c r="K210" s="159"/>
      <c r="L210" s="160"/>
      <c r="M210" s="161">
        <f>SUBTOTAL(9,M205:M209)</f>
        <v>0</v>
      </c>
      <c r="N210" s="160"/>
      <c r="O210" s="161">
        <f>SUBTOTAL(9,O205:O209)</f>
        <v>0</v>
      </c>
      <c r="P210" s="160"/>
      <c r="Q210" s="162">
        <f>SUBTOTAL(9,Q205:Q209)</f>
        <v>0</v>
      </c>
    </row>
    <row r="211" spans="1:17" outlineLevel="2">
      <c r="A211" s="114" t="s">
        <v>995</v>
      </c>
      <c r="B211" s="122" t="s">
        <v>996</v>
      </c>
      <c r="C211" s="122" t="s">
        <v>1929</v>
      </c>
      <c r="D211" s="122" t="s">
        <v>774</v>
      </c>
      <c r="E211" s="116">
        <v>0</v>
      </c>
      <c r="F211" s="137">
        <v>1</v>
      </c>
      <c r="G211" s="117">
        <v>10.29</v>
      </c>
      <c r="H211" s="117">
        <f t="shared" si="13"/>
        <v>0</v>
      </c>
      <c r="I211" s="117">
        <v>26.89</v>
      </c>
      <c r="J211" s="117">
        <f t="shared" si="12"/>
        <v>0</v>
      </c>
      <c r="K211" s="138">
        <f>(G211+I211)*F211*E211</f>
        <v>0</v>
      </c>
      <c r="L211" s="156"/>
      <c r="M211" s="157">
        <f>K211*'Valeurs de point'!$E$3</f>
        <v>0</v>
      </c>
      <c r="N211" s="156"/>
      <c r="O211" s="157">
        <f>K211*$O$3</f>
        <v>0</v>
      </c>
      <c r="P211" s="156"/>
      <c r="Q211" s="158">
        <f>O211+(O211*'Valeurs de point'!$E$5)</f>
        <v>0</v>
      </c>
    </row>
    <row r="212" spans="1:17" outlineLevel="2">
      <c r="A212" s="114" t="s">
        <v>995</v>
      </c>
      <c r="B212" s="122" t="s">
        <v>996</v>
      </c>
      <c r="C212" s="122" t="s">
        <v>1930</v>
      </c>
      <c r="D212" s="122" t="s">
        <v>775</v>
      </c>
      <c r="E212" s="116">
        <v>0</v>
      </c>
      <c r="F212" s="137">
        <v>1</v>
      </c>
      <c r="G212" s="117">
        <v>4.12</v>
      </c>
      <c r="H212" s="117">
        <f t="shared" si="13"/>
        <v>0</v>
      </c>
      <c r="I212" s="117">
        <v>11.95</v>
      </c>
      <c r="J212" s="117">
        <f t="shared" si="12"/>
        <v>0</v>
      </c>
      <c r="K212" s="138">
        <f>(G212+I212)*F212*E212</f>
        <v>0</v>
      </c>
      <c r="L212" s="156"/>
      <c r="M212" s="157">
        <f>K212*'Valeurs de point'!$E$3</f>
        <v>0</v>
      </c>
      <c r="N212" s="156"/>
      <c r="O212" s="157">
        <f>K212*$O$3</f>
        <v>0</v>
      </c>
      <c r="P212" s="156"/>
      <c r="Q212" s="158">
        <f>O212+(O212*'Valeurs de point'!$E$5)</f>
        <v>0</v>
      </c>
    </row>
    <row r="213" spans="1:17" outlineLevel="2">
      <c r="A213" s="114" t="s">
        <v>995</v>
      </c>
      <c r="B213" s="122" t="s">
        <v>996</v>
      </c>
      <c r="C213" s="122" t="s">
        <v>1437</v>
      </c>
      <c r="D213" s="122" t="s">
        <v>183</v>
      </c>
      <c r="E213" s="116">
        <v>0</v>
      </c>
      <c r="F213" s="137">
        <v>1</v>
      </c>
      <c r="G213" s="117">
        <v>5.74</v>
      </c>
      <c r="H213" s="117">
        <f>E213*F213*G213</f>
        <v>0</v>
      </c>
      <c r="I213" s="117">
        <v>57.15</v>
      </c>
      <c r="J213" s="117">
        <f t="shared" si="12"/>
        <v>0</v>
      </c>
      <c r="K213" s="138">
        <f>(G213+I213)*F213*E213</f>
        <v>0</v>
      </c>
      <c r="L213" s="156"/>
      <c r="M213" s="157">
        <f>K213*'Valeurs de point'!$E$3</f>
        <v>0</v>
      </c>
      <c r="N213" s="156"/>
      <c r="O213" s="157">
        <f>K213*$O$3</f>
        <v>0</v>
      </c>
      <c r="P213" s="156"/>
      <c r="Q213" s="158">
        <f>O213+(O213*'Valeurs de point'!$E$5)</f>
        <v>0</v>
      </c>
    </row>
    <row r="214" spans="1:17" outlineLevel="2">
      <c r="A214" s="114" t="s">
        <v>995</v>
      </c>
      <c r="B214" s="122" t="s">
        <v>996</v>
      </c>
      <c r="C214" s="122" t="s">
        <v>1439</v>
      </c>
      <c r="D214" s="122" t="s">
        <v>902</v>
      </c>
      <c r="E214" s="116">
        <v>0</v>
      </c>
      <c r="F214" s="137">
        <v>1</v>
      </c>
      <c r="G214" s="117">
        <v>7.12</v>
      </c>
      <c r="H214" s="117">
        <f>E214*F214*G214</f>
        <v>0</v>
      </c>
      <c r="I214" s="117">
        <v>0</v>
      </c>
      <c r="J214" s="117">
        <f t="shared" si="12"/>
        <v>0</v>
      </c>
      <c r="K214" s="138">
        <f>(G214+I214)*F214*E214</f>
        <v>0</v>
      </c>
      <c r="L214" s="156"/>
      <c r="M214" s="157">
        <f>K214*'Valeurs de point'!$E$3</f>
        <v>0</v>
      </c>
      <c r="N214" s="156"/>
      <c r="O214" s="157">
        <f>K214*$O$3</f>
        <v>0</v>
      </c>
      <c r="P214" s="156"/>
      <c r="Q214" s="158">
        <f>O214+(O214*'Valeurs de point'!$E$5)</f>
        <v>0</v>
      </c>
    </row>
    <row r="215" spans="1:17" ht="12" outlineLevel="2" thickBot="1">
      <c r="A215" s="114" t="s">
        <v>995</v>
      </c>
      <c r="B215" s="122" t="s">
        <v>996</v>
      </c>
      <c r="C215" s="122" t="s">
        <v>903</v>
      </c>
      <c r="D215" s="122" t="s">
        <v>582</v>
      </c>
      <c r="E215" s="116">
        <v>0</v>
      </c>
      <c r="F215" s="137">
        <v>1</v>
      </c>
      <c r="G215" s="117"/>
      <c r="H215" s="117">
        <f>E215*F215*G215</f>
        <v>0</v>
      </c>
      <c r="I215" s="117">
        <v>14.94</v>
      </c>
      <c r="J215" s="117">
        <f t="shared" si="12"/>
        <v>0</v>
      </c>
      <c r="K215" s="138">
        <f>(G215+I215)*F215*E215</f>
        <v>0</v>
      </c>
      <c r="L215" s="156"/>
      <c r="M215" s="157">
        <f>K215*'Valeurs de point'!$E$3</f>
        <v>0</v>
      </c>
      <c r="N215" s="156"/>
      <c r="O215" s="157">
        <f>K215*$O$3</f>
        <v>0</v>
      </c>
      <c r="P215" s="156"/>
      <c r="Q215" s="158">
        <f>O215+(O215*'Valeurs de point'!$E$5)</f>
        <v>0</v>
      </c>
    </row>
    <row r="216" spans="1:17" ht="12" outlineLevel="1" thickBot="1">
      <c r="A216" s="101"/>
      <c r="B216" s="123" t="s">
        <v>3</v>
      </c>
      <c r="C216" s="124"/>
      <c r="D216" s="124"/>
      <c r="E216" s="125"/>
      <c r="F216" s="150"/>
      <c r="G216" s="126" t="e">
        <f>(SUM(G211:G215))-(SUM(#REF!))</f>
        <v>#REF!</v>
      </c>
      <c r="H216" s="126"/>
      <c r="I216" s="126"/>
      <c r="J216" s="126"/>
      <c r="K216" s="159"/>
      <c r="L216" s="160"/>
      <c r="M216" s="161">
        <f>SUBTOTAL(9,M211:M215)</f>
        <v>0</v>
      </c>
      <c r="N216" s="160"/>
      <c r="O216" s="161">
        <f>SUBTOTAL(9,O211:O215)</f>
        <v>0</v>
      </c>
      <c r="P216" s="160"/>
      <c r="Q216" s="162">
        <f>SUBTOTAL(9,Q211:Q215)</f>
        <v>0</v>
      </c>
    </row>
    <row r="217" spans="1:17" outlineLevel="2">
      <c r="A217" s="114" t="s">
        <v>997</v>
      </c>
      <c r="B217" s="122" t="s">
        <v>998</v>
      </c>
      <c r="C217" s="122" t="s">
        <v>1931</v>
      </c>
      <c r="D217" s="122" t="s">
        <v>776</v>
      </c>
      <c r="E217" s="116">
        <v>0</v>
      </c>
      <c r="F217" s="137">
        <v>1</v>
      </c>
      <c r="G217" s="117">
        <v>10.29</v>
      </c>
      <c r="H217" s="117">
        <f t="shared" ref="H217:H248" si="14">E217*F217*G217</f>
        <v>0</v>
      </c>
      <c r="I217" s="117">
        <v>17.93</v>
      </c>
      <c r="J217" s="117">
        <f t="shared" ref="J217:J257" si="15">E217*F217*I217</f>
        <v>0</v>
      </c>
      <c r="K217" s="138">
        <f>(G217+I217)*F217*E217</f>
        <v>0</v>
      </c>
      <c r="L217" s="156"/>
      <c r="M217" s="157">
        <f>K217*'Valeurs de point'!$E$3</f>
        <v>0</v>
      </c>
      <c r="N217" s="156"/>
      <c r="O217" s="157">
        <f>K217*$O$3</f>
        <v>0</v>
      </c>
      <c r="P217" s="156"/>
      <c r="Q217" s="158">
        <f>O217+(O217*'Valeurs de point'!$E$5)</f>
        <v>0</v>
      </c>
    </row>
    <row r="218" spans="1:17" outlineLevel="2">
      <c r="A218" s="114" t="s">
        <v>997</v>
      </c>
      <c r="B218" s="122" t="s">
        <v>998</v>
      </c>
      <c r="C218" s="122" t="s">
        <v>1932</v>
      </c>
      <c r="D218" s="122" t="s">
        <v>777</v>
      </c>
      <c r="E218" s="116">
        <v>0</v>
      </c>
      <c r="F218" s="137">
        <v>1</v>
      </c>
      <c r="G218" s="117">
        <v>4.12</v>
      </c>
      <c r="H218" s="117">
        <f t="shared" si="14"/>
        <v>0</v>
      </c>
      <c r="I218" s="117">
        <v>11.95</v>
      </c>
      <c r="J218" s="117">
        <f t="shared" si="15"/>
        <v>0</v>
      </c>
      <c r="K218" s="138">
        <f>(G218+I218)*F218*E218</f>
        <v>0</v>
      </c>
      <c r="L218" s="156"/>
      <c r="M218" s="157">
        <f>K218*'Valeurs de point'!$E$3</f>
        <v>0</v>
      </c>
      <c r="N218" s="156"/>
      <c r="O218" s="157">
        <f>K218*$O$3</f>
        <v>0</v>
      </c>
      <c r="P218" s="156"/>
      <c r="Q218" s="158">
        <f>O218+(O218*'Valeurs de point'!$E$5)</f>
        <v>0</v>
      </c>
    </row>
    <row r="219" spans="1:17" outlineLevel="2">
      <c r="A219" s="114" t="s">
        <v>997</v>
      </c>
      <c r="B219" s="122" t="s">
        <v>998</v>
      </c>
      <c r="C219" s="122" t="s">
        <v>1437</v>
      </c>
      <c r="D219" s="122" t="s">
        <v>183</v>
      </c>
      <c r="E219" s="116">
        <v>0</v>
      </c>
      <c r="F219" s="137">
        <v>1</v>
      </c>
      <c r="G219" s="117">
        <v>5.74</v>
      </c>
      <c r="H219" s="117">
        <f t="shared" si="14"/>
        <v>0</v>
      </c>
      <c r="I219" s="117">
        <v>57.15</v>
      </c>
      <c r="J219" s="117">
        <f t="shared" si="15"/>
        <v>0</v>
      </c>
      <c r="K219" s="138">
        <f>(G219+I219)*F219*E219</f>
        <v>0</v>
      </c>
      <c r="L219" s="156"/>
      <c r="M219" s="157">
        <f>K219*'Valeurs de point'!$E$3</f>
        <v>0</v>
      </c>
      <c r="N219" s="156"/>
      <c r="O219" s="157">
        <f>K219*$O$3</f>
        <v>0</v>
      </c>
      <c r="P219" s="156"/>
      <c r="Q219" s="158">
        <f>O219+(O219*'Valeurs de point'!$E$5)</f>
        <v>0</v>
      </c>
    </row>
    <row r="220" spans="1:17" outlineLevel="2">
      <c r="A220" s="114" t="s">
        <v>997</v>
      </c>
      <c r="B220" s="122" t="s">
        <v>998</v>
      </c>
      <c r="C220" s="122" t="s">
        <v>1439</v>
      </c>
      <c r="D220" s="122" t="s">
        <v>902</v>
      </c>
      <c r="E220" s="116">
        <v>0</v>
      </c>
      <c r="F220" s="137">
        <v>1</v>
      </c>
      <c r="G220" s="117">
        <v>7.12</v>
      </c>
      <c r="H220" s="117">
        <f t="shared" si="14"/>
        <v>0</v>
      </c>
      <c r="I220" s="117">
        <v>0</v>
      </c>
      <c r="J220" s="117">
        <f t="shared" si="15"/>
        <v>0</v>
      </c>
      <c r="K220" s="138">
        <f>(G220+I220)*F220*E220</f>
        <v>0</v>
      </c>
      <c r="L220" s="156"/>
      <c r="M220" s="157">
        <f>K220*'Valeurs de point'!$E$3</f>
        <v>0</v>
      </c>
      <c r="N220" s="156"/>
      <c r="O220" s="157">
        <f>K220*$O$3</f>
        <v>0</v>
      </c>
      <c r="P220" s="156"/>
      <c r="Q220" s="158">
        <f>O220+(O220*'Valeurs de point'!$E$5)</f>
        <v>0</v>
      </c>
    </row>
    <row r="221" spans="1:17" ht="12" outlineLevel="2" thickBot="1">
      <c r="A221" s="114" t="s">
        <v>997</v>
      </c>
      <c r="B221" s="122" t="s">
        <v>998</v>
      </c>
      <c r="C221" s="122" t="s">
        <v>903</v>
      </c>
      <c r="D221" s="122" t="s">
        <v>582</v>
      </c>
      <c r="E221" s="116">
        <v>0</v>
      </c>
      <c r="F221" s="137">
        <v>1</v>
      </c>
      <c r="G221" s="117"/>
      <c r="H221" s="117">
        <f t="shared" si="14"/>
        <v>0</v>
      </c>
      <c r="I221" s="117">
        <v>14.94</v>
      </c>
      <c r="J221" s="117">
        <f t="shared" si="15"/>
        <v>0</v>
      </c>
      <c r="K221" s="138">
        <f>(G221+I221)*F221*E221</f>
        <v>0</v>
      </c>
      <c r="L221" s="156"/>
      <c r="M221" s="157">
        <f>K221*'Valeurs de point'!$E$3</f>
        <v>0</v>
      </c>
      <c r="N221" s="156"/>
      <c r="O221" s="157">
        <f>K221*$O$3</f>
        <v>0</v>
      </c>
      <c r="P221" s="156"/>
      <c r="Q221" s="158">
        <f>O221+(O221*'Valeurs de point'!$E$5)</f>
        <v>0</v>
      </c>
    </row>
    <row r="222" spans="1:17" ht="12" outlineLevel="1" thickBot="1">
      <c r="A222" s="101"/>
      <c r="B222" s="123" t="s">
        <v>4</v>
      </c>
      <c r="C222" s="124"/>
      <c r="D222" s="124"/>
      <c r="E222" s="125"/>
      <c r="F222" s="150"/>
      <c r="G222" s="126"/>
      <c r="H222" s="126"/>
      <c r="I222" s="126"/>
      <c r="J222" s="126"/>
      <c r="K222" s="159"/>
      <c r="L222" s="160"/>
      <c r="M222" s="161">
        <f>SUBTOTAL(9,M217:M221)</f>
        <v>0</v>
      </c>
      <c r="N222" s="160"/>
      <c r="O222" s="161">
        <f>SUBTOTAL(9,O217:O221)</f>
        <v>0</v>
      </c>
      <c r="P222" s="160"/>
      <c r="Q222" s="162">
        <f>SUBTOTAL(9,Q217:Q221)</f>
        <v>0</v>
      </c>
    </row>
    <row r="223" spans="1:17" outlineLevel="2">
      <c r="A223" s="114" t="s">
        <v>999</v>
      </c>
      <c r="B223" s="122" t="s">
        <v>1000</v>
      </c>
      <c r="C223" s="122" t="s">
        <v>1933</v>
      </c>
      <c r="D223" s="122" t="s">
        <v>778</v>
      </c>
      <c r="E223" s="116">
        <v>0</v>
      </c>
      <c r="F223" s="137">
        <v>1</v>
      </c>
      <c r="G223" s="117">
        <v>12.35</v>
      </c>
      <c r="H223" s="117">
        <f t="shared" si="14"/>
        <v>0</v>
      </c>
      <c r="I223" s="117">
        <v>20.91</v>
      </c>
      <c r="J223" s="117">
        <f t="shared" si="15"/>
        <v>0</v>
      </c>
      <c r="K223" s="138">
        <f>(G223+I223)*F223*E223</f>
        <v>0</v>
      </c>
      <c r="L223" s="156"/>
      <c r="M223" s="157">
        <f>K223*'Valeurs de point'!$E$3</f>
        <v>0</v>
      </c>
      <c r="N223" s="156"/>
      <c r="O223" s="157">
        <f>K223*$O$3</f>
        <v>0</v>
      </c>
      <c r="P223" s="156"/>
      <c r="Q223" s="158">
        <f>O223+(O223*'Valeurs de point'!$E$5)</f>
        <v>0</v>
      </c>
    </row>
    <row r="224" spans="1:17" outlineLevel="2">
      <c r="A224" s="114" t="s">
        <v>999</v>
      </c>
      <c r="B224" s="122" t="s">
        <v>1000</v>
      </c>
      <c r="C224" s="122" t="s">
        <v>1934</v>
      </c>
      <c r="D224" s="122" t="s">
        <v>779</v>
      </c>
      <c r="E224" s="116">
        <v>0</v>
      </c>
      <c r="F224" s="137">
        <v>1</v>
      </c>
      <c r="G224" s="117">
        <v>6.18</v>
      </c>
      <c r="H224" s="117">
        <f t="shared" si="14"/>
        <v>0</v>
      </c>
      <c r="I224" s="117">
        <v>11.95</v>
      </c>
      <c r="J224" s="117">
        <f t="shared" si="15"/>
        <v>0</v>
      </c>
      <c r="K224" s="138">
        <f>(G224+I224)*F224*E224</f>
        <v>0</v>
      </c>
      <c r="L224" s="156"/>
      <c r="M224" s="157">
        <f>K224*'Valeurs de point'!$E$3</f>
        <v>0</v>
      </c>
      <c r="N224" s="156"/>
      <c r="O224" s="157">
        <f>K224*$O$3</f>
        <v>0</v>
      </c>
      <c r="P224" s="156"/>
      <c r="Q224" s="158">
        <f>O224+(O224*'Valeurs de point'!$E$5)</f>
        <v>0</v>
      </c>
    </row>
    <row r="225" spans="1:17" outlineLevel="2">
      <c r="A225" s="114" t="s">
        <v>999</v>
      </c>
      <c r="B225" s="122" t="s">
        <v>1000</v>
      </c>
      <c r="C225" s="122" t="s">
        <v>1437</v>
      </c>
      <c r="D225" s="122" t="s">
        <v>183</v>
      </c>
      <c r="E225" s="116">
        <v>0</v>
      </c>
      <c r="F225" s="137">
        <v>1</v>
      </c>
      <c r="G225" s="117">
        <v>5.74</v>
      </c>
      <c r="H225" s="117">
        <f>E225*F225*G225</f>
        <v>0</v>
      </c>
      <c r="I225" s="117">
        <v>57.15</v>
      </c>
      <c r="J225" s="117">
        <f t="shared" si="15"/>
        <v>0</v>
      </c>
      <c r="K225" s="138">
        <f>(G225+I225)*F225*E225</f>
        <v>0</v>
      </c>
      <c r="L225" s="156"/>
      <c r="M225" s="157">
        <f>K225*'Valeurs de point'!$E$3</f>
        <v>0</v>
      </c>
      <c r="N225" s="156"/>
      <c r="O225" s="157">
        <f>K225*$O$3</f>
        <v>0</v>
      </c>
      <c r="P225" s="156"/>
      <c r="Q225" s="158">
        <f>O225+(O225*'Valeurs de point'!$E$5)</f>
        <v>0</v>
      </c>
    </row>
    <row r="226" spans="1:17" outlineLevel="2">
      <c r="A226" s="114" t="s">
        <v>999</v>
      </c>
      <c r="B226" s="122" t="s">
        <v>1000</v>
      </c>
      <c r="C226" s="122" t="s">
        <v>1439</v>
      </c>
      <c r="D226" s="122" t="s">
        <v>902</v>
      </c>
      <c r="E226" s="116">
        <v>0</v>
      </c>
      <c r="F226" s="137">
        <v>1</v>
      </c>
      <c r="G226" s="117">
        <v>7.12</v>
      </c>
      <c r="H226" s="117">
        <f>E226*F226*G226</f>
        <v>0</v>
      </c>
      <c r="I226" s="117">
        <v>0</v>
      </c>
      <c r="J226" s="117">
        <f t="shared" si="15"/>
        <v>0</v>
      </c>
      <c r="K226" s="138">
        <f>(G226+I226)*F226*E226</f>
        <v>0</v>
      </c>
      <c r="L226" s="156"/>
      <c r="M226" s="157">
        <f>K226*'Valeurs de point'!$E$3</f>
        <v>0</v>
      </c>
      <c r="N226" s="156"/>
      <c r="O226" s="157">
        <f>K226*$O$3</f>
        <v>0</v>
      </c>
      <c r="P226" s="156"/>
      <c r="Q226" s="158">
        <f>O226+(O226*'Valeurs de point'!$E$5)</f>
        <v>0</v>
      </c>
    </row>
    <row r="227" spans="1:17" ht="12" outlineLevel="2" thickBot="1">
      <c r="A227" s="114" t="s">
        <v>999</v>
      </c>
      <c r="B227" s="122" t="s">
        <v>1000</v>
      </c>
      <c r="C227" s="122" t="s">
        <v>903</v>
      </c>
      <c r="D227" s="122" t="s">
        <v>582</v>
      </c>
      <c r="E227" s="116">
        <v>0</v>
      </c>
      <c r="F227" s="137">
        <v>1</v>
      </c>
      <c r="G227" s="117"/>
      <c r="H227" s="117">
        <f>E227*F227*G227</f>
        <v>0</v>
      </c>
      <c r="I227" s="117">
        <v>14.94</v>
      </c>
      <c r="J227" s="117">
        <f t="shared" si="15"/>
        <v>0</v>
      </c>
      <c r="K227" s="138">
        <f>(G227+I227)*F227*E227</f>
        <v>0</v>
      </c>
      <c r="L227" s="156"/>
      <c r="M227" s="157">
        <f>K227*'Valeurs de point'!$E$3</f>
        <v>0</v>
      </c>
      <c r="N227" s="156"/>
      <c r="O227" s="157">
        <f>K227*$O$3</f>
        <v>0</v>
      </c>
      <c r="P227" s="156"/>
      <c r="Q227" s="158">
        <f>O227+(O227*'Valeurs de point'!$E$5)</f>
        <v>0</v>
      </c>
    </row>
    <row r="228" spans="1:17" ht="12" outlineLevel="1" thickBot="1">
      <c r="A228" s="101"/>
      <c r="B228" s="123" t="s">
        <v>5</v>
      </c>
      <c r="C228" s="124"/>
      <c r="D228" s="124"/>
      <c r="E228" s="125"/>
      <c r="F228" s="150"/>
      <c r="G228" s="126"/>
      <c r="H228" s="126"/>
      <c r="I228" s="126"/>
      <c r="J228" s="126"/>
      <c r="K228" s="159"/>
      <c r="L228" s="160"/>
      <c r="M228" s="161">
        <f>SUBTOTAL(9,M223:M227)</f>
        <v>0</v>
      </c>
      <c r="N228" s="160"/>
      <c r="O228" s="161">
        <f>SUBTOTAL(9,O223:O227)</f>
        <v>0</v>
      </c>
      <c r="P228" s="160"/>
      <c r="Q228" s="162">
        <f>SUBTOTAL(9,Q223:Q227)</f>
        <v>0</v>
      </c>
    </row>
    <row r="229" spans="1:17" outlineLevel="2">
      <c r="A229" s="114" t="s">
        <v>1001</v>
      </c>
      <c r="B229" s="122" t="s">
        <v>1002</v>
      </c>
      <c r="C229" s="122" t="s">
        <v>1933</v>
      </c>
      <c r="D229" s="122" t="s">
        <v>778</v>
      </c>
      <c r="E229" s="116">
        <v>0</v>
      </c>
      <c r="F229" s="137">
        <v>1</v>
      </c>
      <c r="G229" s="117">
        <v>12.35</v>
      </c>
      <c r="H229" s="117">
        <f t="shared" si="14"/>
        <v>0</v>
      </c>
      <c r="I229" s="117">
        <v>20.91</v>
      </c>
      <c r="J229" s="117">
        <f t="shared" si="15"/>
        <v>0</v>
      </c>
      <c r="K229" s="138">
        <f>(G229+I229)*F229*E229</f>
        <v>0</v>
      </c>
      <c r="L229" s="156"/>
      <c r="M229" s="157">
        <f>K229*'Valeurs de point'!$E$3</f>
        <v>0</v>
      </c>
      <c r="N229" s="156"/>
      <c r="O229" s="157">
        <f>K229*$O$3</f>
        <v>0</v>
      </c>
      <c r="P229" s="156"/>
      <c r="Q229" s="158">
        <f>O229+(O229*'Valeurs de point'!$E$5)</f>
        <v>0</v>
      </c>
    </row>
    <row r="230" spans="1:17" outlineLevel="2">
      <c r="A230" s="114" t="s">
        <v>1001</v>
      </c>
      <c r="B230" s="122" t="s">
        <v>1002</v>
      </c>
      <c r="C230" s="122" t="s">
        <v>1437</v>
      </c>
      <c r="D230" s="122" t="s">
        <v>779</v>
      </c>
      <c r="E230" s="116">
        <v>0</v>
      </c>
      <c r="F230" s="137">
        <v>1</v>
      </c>
      <c r="G230" s="117">
        <v>5.74</v>
      </c>
      <c r="H230" s="117">
        <f t="shared" si="14"/>
        <v>0</v>
      </c>
      <c r="I230" s="117">
        <v>57.15</v>
      </c>
      <c r="J230" s="117">
        <f t="shared" si="15"/>
        <v>0</v>
      </c>
      <c r="K230" s="138">
        <f>(G230+I230)*F230*E230</f>
        <v>0</v>
      </c>
      <c r="L230" s="156"/>
      <c r="M230" s="157">
        <f>K230*'Valeurs de point'!$E$3</f>
        <v>0</v>
      </c>
      <c r="N230" s="156"/>
      <c r="O230" s="157">
        <f>K230*$O$3</f>
        <v>0</v>
      </c>
      <c r="P230" s="156"/>
      <c r="Q230" s="158">
        <f>O230+(O230*'Valeurs de point'!$E$5)</f>
        <v>0</v>
      </c>
    </row>
    <row r="231" spans="1:17" outlineLevel="2">
      <c r="A231" s="114" t="s">
        <v>1001</v>
      </c>
      <c r="B231" s="122" t="s">
        <v>1002</v>
      </c>
      <c r="C231" s="122" t="s">
        <v>1439</v>
      </c>
      <c r="D231" s="122" t="s">
        <v>902</v>
      </c>
      <c r="E231" s="116">
        <v>0</v>
      </c>
      <c r="F231" s="137">
        <v>1</v>
      </c>
      <c r="G231" s="117">
        <v>7.12</v>
      </c>
      <c r="H231" s="117">
        <f t="shared" si="14"/>
        <v>0</v>
      </c>
      <c r="I231" s="117">
        <v>0</v>
      </c>
      <c r="J231" s="117">
        <f t="shared" si="15"/>
        <v>0</v>
      </c>
      <c r="K231" s="138">
        <f>(G231+I231)*F231*E231</f>
        <v>0</v>
      </c>
      <c r="L231" s="156"/>
      <c r="M231" s="157">
        <f>K231*'Valeurs de point'!$E$3</f>
        <v>0</v>
      </c>
      <c r="N231" s="156"/>
      <c r="O231" s="157">
        <f>K231*$O$3</f>
        <v>0</v>
      </c>
      <c r="P231" s="156"/>
      <c r="Q231" s="158">
        <f>O231+(O231*'Valeurs de point'!$E$5)</f>
        <v>0</v>
      </c>
    </row>
    <row r="232" spans="1:17" ht="12" outlineLevel="2" thickBot="1">
      <c r="A232" s="114" t="s">
        <v>1001</v>
      </c>
      <c r="B232" s="122" t="s">
        <v>1002</v>
      </c>
      <c r="C232" s="122" t="s">
        <v>903</v>
      </c>
      <c r="D232" s="122" t="s">
        <v>582</v>
      </c>
      <c r="E232" s="116">
        <v>0</v>
      </c>
      <c r="F232" s="137">
        <v>1</v>
      </c>
      <c r="G232" s="117"/>
      <c r="H232" s="117">
        <f t="shared" si="14"/>
        <v>0</v>
      </c>
      <c r="I232" s="117">
        <v>14.94</v>
      </c>
      <c r="J232" s="117">
        <f t="shared" si="15"/>
        <v>0</v>
      </c>
      <c r="K232" s="138">
        <f>(G232+I232)*F232*E232</f>
        <v>0</v>
      </c>
      <c r="L232" s="156"/>
      <c r="M232" s="157">
        <f>K232*'Valeurs de point'!$E$3</f>
        <v>0</v>
      </c>
      <c r="N232" s="156"/>
      <c r="O232" s="157">
        <f>K232*$O$3</f>
        <v>0</v>
      </c>
      <c r="P232" s="156"/>
      <c r="Q232" s="158">
        <f>O232+(O232*'Valeurs de point'!$E$5)</f>
        <v>0</v>
      </c>
    </row>
    <row r="233" spans="1:17" ht="12" outlineLevel="1" thickBot="1">
      <c r="A233" s="101"/>
      <c r="B233" s="123" t="s">
        <v>621</v>
      </c>
      <c r="C233" s="124"/>
      <c r="D233" s="124"/>
      <c r="E233" s="125"/>
      <c r="F233" s="150"/>
      <c r="G233" s="126"/>
      <c r="H233" s="126"/>
      <c r="I233" s="126"/>
      <c r="J233" s="126"/>
      <c r="K233" s="159"/>
      <c r="L233" s="160"/>
      <c r="M233" s="161">
        <f>SUBTOTAL(9,M229:M232)</f>
        <v>0</v>
      </c>
      <c r="N233" s="160"/>
      <c r="O233" s="161">
        <f>SUBTOTAL(9,O229:O232)</f>
        <v>0</v>
      </c>
      <c r="P233" s="160"/>
      <c r="Q233" s="162">
        <f>SUBTOTAL(9,Q229:Q232)</f>
        <v>0</v>
      </c>
    </row>
    <row r="234" spans="1:17" outlineLevel="2">
      <c r="A234" s="114" t="s">
        <v>1003</v>
      </c>
      <c r="B234" s="122" t="s">
        <v>1004</v>
      </c>
      <c r="C234" s="122" t="s">
        <v>1935</v>
      </c>
      <c r="D234" s="122" t="s">
        <v>780</v>
      </c>
      <c r="E234" s="116">
        <v>0</v>
      </c>
      <c r="F234" s="137">
        <v>1</v>
      </c>
      <c r="G234" s="117">
        <v>12.35</v>
      </c>
      <c r="H234" s="117">
        <f t="shared" si="14"/>
        <v>0</v>
      </c>
      <c r="I234" s="117">
        <v>26.89</v>
      </c>
      <c r="J234" s="117">
        <f t="shared" si="15"/>
        <v>0</v>
      </c>
      <c r="K234" s="138">
        <f>(G234+I234)*F234*E234</f>
        <v>0</v>
      </c>
      <c r="L234" s="156"/>
      <c r="M234" s="157">
        <f>K234*'Valeurs de point'!$E$3</f>
        <v>0</v>
      </c>
      <c r="N234" s="156"/>
      <c r="O234" s="157">
        <f>K234*$O$3</f>
        <v>0</v>
      </c>
      <c r="P234" s="156"/>
      <c r="Q234" s="158">
        <f>O234+(O234*'Valeurs de point'!$E$5)</f>
        <v>0</v>
      </c>
    </row>
    <row r="235" spans="1:17" outlineLevel="2">
      <c r="A235" s="114" t="s">
        <v>1003</v>
      </c>
      <c r="B235" s="122" t="s">
        <v>1004</v>
      </c>
      <c r="C235" s="122" t="s">
        <v>1334</v>
      </c>
      <c r="D235" s="122" t="s">
        <v>781</v>
      </c>
      <c r="E235" s="116">
        <v>0</v>
      </c>
      <c r="F235" s="137">
        <v>1</v>
      </c>
      <c r="G235" s="117">
        <v>4.12</v>
      </c>
      <c r="H235" s="117">
        <f t="shared" si="14"/>
        <v>0</v>
      </c>
      <c r="I235" s="117">
        <v>11.95</v>
      </c>
      <c r="J235" s="117">
        <f t="shared" si="15"/>
        <v>0</v>
      </c>
      <c r="K235" s="138">
        <f>(G235+I235)*F235*E235</f>
        <v>0</v>
      </c>
      <c r="L235" s="156"/>
      <c r="M235" s="157">
        <f>K235*'Valeurs de point'!$E$3</f>
        <v>0</v>
      </c>
      <c r="N235" s="156"/>
      <c r="O235" s="157">
        <f>K235*$O$3</f>
        <v>0</v>
      </c>
      <c r="P235" s="156"/>
      <c r="Q235" s="158">
        <f>O235+(O235*'Valeurs de point'!$E$5)</f>
        <v>0</v>
      </c>
    </row>
    <row r="236" spans="1:17" outlineLevel="2">
      <c r="A236" s="114" t="s">
        <v>1003</v>
      </c>
      <c r="B236" s="122" t="s">
        <v>1004</v>
      </c>
      <c r="C236" s="122" t="s">
        <v>1437</v>
      </c>
      <c r="D236" s="122" t="s">
        <v>183</v>
      </c>
      <c r="E236" s="116">
        <v>0</v>
      </c>
      <c r="F236" s="137">
        <v>1</v>
      </c>
      <c r="G236" s="117">
        <v>5.74</v>
      </c>
      <c r="H236" s="117">
        <f>E236*F236*G236</f>
        <v>0</v>
      </c>
      <c r="I236" s="117">
        <v>57.15</v>
      </c>
      <c r="J236" s="117">
        <f t="shared" si="15"/>
        <v>0</v>
      </c>
      <c r="K236" s="138">
        <f>(G236+I236)*F236*E236</f>
        <v>0</v>
      </c>
      <c r="L236" s="156"/>
      <c r="M236" s="157">
        <f>K236*'Valeurs de point'!$E$3</f>
        <v>0</v>
      </c>
      <c r="N236" s="156"/>
      <c r="O236" s="157">
        <f>K236*$O$3</f>
        <v>0</v>
      </c>
      <c r="P236" s="156"/>
      <c r="Q236" s="158">
        <f>O236+(O236*'Valeurs de point'!$E$5)</f>
        <v>0</v>
      </c>
    </row>
    <row r="237" spans="1:17" outlineLevel="2">
      <c r="A237" s="114" t="s">
        <v>1003</v>
      </c>
      <c r="B237" s="122" t="s">
        <v>1004</v>
      </c>
      <c r="C237" s="122" t="s">
        <v>1439</v>
      </c>
      <c r="D237" s="122" t="s">
        <v>902</v>
      </c>
      <c r="E237" s="116">
        <v>0</v>
      </c>
      <c r="F237" s="137">
        <v>1</v>
      </c>
      <c r="G237" s="117">
        <v>7.12</v>
      </c>
      <c r="H237" s="117">
        <f>E237*F237*G237</f>
        <v>0</v>
      </c>
      <c r="I237" s="117">
        <v>0</v>
      </c>
      <c r="J237" s="117">
        <f t="shared" si="15"/>
        <v>0</v>
      </c>
      <c r="K237" s="138">
        <f>(G237+I237)*F237*E237</f>
        <v>0</v>
      </c>
      <c r="L237" s="156"/>
      <c r="M237" s="157">
        <f>K237*'Valeurs de point'!$E$3</f>
        <v>0</v>
      </c>
      <c r="N237" s="156"/>
      <c r="O237" s="157">
        <f>K237*$O$3</f>
        <v>0</v>
      </c>
      <c r="P237" s="156"/>
      <c r="Q237" s="158">
        <f>O237+(O237*'Valeurs de point'!$E$5)</f>
        <v>0</v>
      </c>
    </row>
    <row r="238" spans="1:17" ht="12" outlineLevel="2" thickBot="1">
      <c r="A238" s="114" t="s">
        <v>1003</v>
      </c>
      <c r="B238" s="122" t="s">
        <v>1004</v>
      </c>
      <c r="C238" s="122" t="s">
        <v>903</v>
      </c>
      <c r="D238" s="122" t="s">
        <v>582</v>
      </c>
      <c r="E238" s="116">
        <v>0</v>
      </c>
      <c r="F238" s="137">
        <v>1</v>
      </c>
      <c r="G238" s="117"/>
      <c r="H238" s="117">
        <f>E238*F238*G238</f>
        <v>0</v>
      </c>
      <c r="I238" s="117">
        <v>14.94</v>
      </c>
      <c r="J238" s="117">
        <f t="shared" si="15"/>
        <v>0</v>
      </c>
      <c r="K238" s="138">
        <f>(G238+I238)*F238*E238</f>
        <v>0</v>
      </c>
      <c r="L238" s="156"/>
      <c r="M238" s="157">
        <f>K238*'Valeurs de point'!$E$3</f>
        <v>0</v>
      </c>
      <c r="N238" s="156"/>
      <c r="O238" s="157">
        <f>K238*$O$3</f>
        <v>0</v>
      </c>
      <c r="P238" s="156"/>
      <c r="Q238" s="158">
        <f>O238+(O238*'Valeurs de point'!$E$5)</f>
        <v>0</v>
      </c>
    </row>
    <row r="239" spans="1:17" ht="12" outlineLevel="1" thickBot="1">
      <c r="A239" s="101"/>
      <c r="B239" s="123" t="s">
        <v>622</v>
      </c>
      <c r="C239" s="124"/>
      <c r="D239" s="124"/>
      <c r="E239" s="125"/>
      <c r="F239" s="150"/>
      <c r="G239" s="126"/>
      <c r="H239" s="126"/>
      <c r="I239" s="126"/>
      <c r="J239" s="126"/>
      <c r="K239" s="159"/>
      <c r="L239" s="160"/>
      <c r="M239" s="161">
        <f>SUBTOTAL(9,M234:M238)</f>
        <v>0</v>
      </c>
      <c r="N239" s="160"/>
      <c r="O239" s="161">
        <f>SUBTOTAL(9,O234:O238)</f>
        <v>0</v>
      </c>
      <c r="P239" s="160"/>
      <c r="Q239" s="162">
        <f>SUBTOTAL(9,Q234:Q238)</f>
        <v>0</v>
      </c>
    </row>
    <row r="240" spans="1:17" outlineLevel="2">
      <c r="A240" s="114" t="s">
        <v>1016</v>
      </c>
      <c r="B240" s="122" t="s">
        <v>1017</v>
      </c>
      <c r="C240" s="122" t="s">
        <v>1335</v>
      </c>
      <c r="D240" s="122" t="s">
        <v>782</v>
      </c>
      <c r="E240" s="116">
        <v>0</v>
      </c>
      <c r="F240" s="137">
        <v>1</v>
      </c>
      <c r="G240" s="117">
        <v>10.29</v>
      </c>
      <c r="H240" s="117">
        <f t="shared" si="14"/>
        <v>0</v>
      </c>
      <c r="I240" s="117">
        <v>20.91</v>
      </c>
      <c r="J240" s="117">
        <f t="shared" si="15"/>
        <v>0</v>
      </c>
      <c r="K240" s="138">
        <f>(G240+I240)*F240*E240</f>
        <v>0</v>
      </c>
      <c r="L240" s="156"/>
      <c r="M240" s="157">
        <f>K240*'Valeurs de point'!$E$3</f>
        <v>0</v>
      </c>
      <c r="N240" s="156"/>
      <c r="O240" s="157">
        <f>K240*$O$3</f>
        <v>0</v>
      </c>
      <c r="P240" s="156"/>
      <c r="Q240" s="158">
        <f>O240+(O240*'Valeurs de point'!$E$5)</f>
        <v>0</v>
      </c>
    </row>
    <row r="241" spans="1:17" outlineLevel="2">
      <c r="A241" s="114" t="s">
        <v>1016</v>
      </c>
      <c r="B241" s="122" t="s">
        <v>1017</v>
      </c>
      <c r="C241" s="122" t="s">
        <v>1336</v>
      </c>
      <c r="D241" s="122" t="s">
        <v>783</v>
      </c>
      <c r="E241" s="116">
        <v>0</v>
      </c>
      <c r="F241" s="137">
        <v>1</v>
      </c>
      <c r="G241" s="117">
        <v>6.18</v>
      </c>
      <c r="H241" s="117">
        <f t="shared" si="14"/>
        <v>0</v>
      </c>
      <c r="I241" s="117">
        <v>11.95</v>
      </c>
      <c r="J241" s="117">
        <f t="shared" si="15"/>
        <v>0</v>
      </c>
      <c r="K241" s="138">
        <f>(G241+I241)*F241*E241</f>
        <v>0</v>
      </c>
      <c r="L241" s="156"/>
      <c r="M241" s="157">
        <f>K241*'Valeurs de point'!$E$3</f>
        <v>0</v>
      </c>
      <c r="N241" s="156"/>
      <c r="O241" s="157">
        <f>K241*$O$3</f>
        <v>0</v>
      </c>
      <c r="P241" s="156"/>
      <c r="Q241" s="158">
        <f>O241+(O241*'Valeurs de point'!$E$5)</f>
        <v>0</v>
      </c>
    </row>
    <row r="242" spans="1:17" outlineLevel="2">
      <c r="A242" s="114" t="s">
        <v>1016</v>
      </c>
      <c r="B242" s="122" t="s">
        <v>1017</v>
      </c>
      <c r="C242" s="122" t="s">
        <v>1437</v>
      </c>
      <c r="D242" s="122" t="s">
        <v>183</v>
      </c>
      <c r="E242" s="116">
        <v>0</v>
      </c>
      <c r="F242" s="137">
        <v>1</v>
      </c>
      <c r="G242" s="117">
        <v>5.74</v>
      </c>
      <c r="H242" s="117">
        <f t="shared" si="14"/>
        <v>0</v>
      </c>
      <c r="I242" s="117">
        <v>57.15</v>
      </c>
      <c r="J242" s="117">
        <f t="shared" si="15"/>
        <v>0</v>
      </c>
      <c r="K242" s="138">
        <f>(G242+I242)*F242*E242</f>
        <v>0</v>
      </c>
      <c r="L242" s="156"/>
      <c r="M242" s="157">
        <f>K242*'Valeurs de point'!$E$3</f>
        <v>0</v>
      </c>
      <c r="N242" s="156"/>
      <c r="O242" s="157">
        <f>K242*$O$3</f>
        <v>0</v>
      </c>
      <c r="P242" s="156"/>
      <c r="Q242" s="158">
        <f>O242+(O242*'Valeurs de point'!$E$5)</f>
        <v>0</v>
      </c>
    </row>
    <row r="243" spans="1:17" outlineLevel="2">
      <c r="A243" s="114" t="s">
        <v>1016</v>
      </c>
      <c r="B243" s="122" t="s">
        <v>1017</v>
      </c>
      <c r="C243" s="122" t="s">
        <v>1439</v>
      </c>
      <c r="D243" s="122" t="s">
        <v>902</v>
      </c>
      <c r="E243" s="116">
        <v>0</v>
      </c>
      <c r="F243" s="137">
        <v>1</v>
      </c>
      <c r="G243" s="117">
        <v>7.12</v>
      </c>
      <c r="H243" s="117">
        <f t="shared" si="14"/>
        <v>0</v>
      </c>
      <c r="I243" s="117">
        <v>0</v>
      </c>
      <c r="J243" s="117">
        <f t="shared" si="15"/>
        <v>0</v>
      </c>
      <c r="K243" s="138">
        <f>(G243+I243)*F243*E243</f>
        <v>0</v>
      </c>
      <c r="L243" s="156"/>
      <c r="M243" s="157">
        <f>K243*'Valeurs de point'!$E$3</f>
        <v>0</v>
      </c>
      <c r="N243" s="156"/>
      <c r="O243" s="157">
        <f>K243*$O$3</f>
        <v>0</v>
      </c>
      <c r="P243" s="156"/>
      <c r="Q243" s="158">
        <f>O243+(O243*'Valeurs de point'!$E$5)</f>
        <v>0</v>
      </c>
    </row>
    <row r="244" spans="1:17" ht="12" outlineLevel="2" thickBot="1">
      <c r="A244" s="114" t="s">
        <v>1016</v>
      </c>
      <c r="B244" s="122" t="s">
        <v>1017</v>
      </c>
      <c r="C244" s="122" t="s">
        <v>903</v>
      </c>
      <c r="D244" s="122" t="s">
        <v>582</v>
      </c>
      <c r="E244" s="116">
        <v>0</v>
      </c>
      <c r="F244" s="137">
        <v>1</v>
      </c>
      <c r="G244" s="117"/>
      <c r="H244" s="117">
        <f t="shared" si="14"/>
        <v>0</v>
      </c>
      <c r="I244" s="117">
        <v>14.94</v>
      </c>
      <c r="J244" s="117">
        <f t="shared" si="15"/>
        <v>0</v>
      </c>
      <c r="K244" s="138">
        <f>(G244+I244)*F244*E244</f>
        <v>0</v>
      </c>
      <c r="L244" s="156"/>
      <c r="M244" s="157">
        <f>K244*'Valeurs de point'!$E$3</f>
        <v>0</v>
      </c>
      <c r="N244" s="156"/>
      <c r="O244" s="157">
        <f>K244*$O$3</f>
        <v>0</v>
      </c>
      <c r="P244" s="156"/>
      <c r="Q244" s="158">
        <f>O244+(O244*'Valeurs de point'!$E$5)</f>
        <v>0</v>
      </c>
    </row>
    <row r="245" spans="1:17" ht="12" outlineLevel="1" thickBot="1">
      <c r="A245" s="101"/>
      <c r="B245" s="123" t="s">
        <v>1107</v>
      </c>
      <c r="C245" s="124"/>
      <c r="D245" s="124"/>
      <c r="E245" s="125"/>
      <c r="F245" s="150"/>
      <c r="G245" s="126"/>
      <c r="H245" s="126"/>
      <c r="I245" s="126"/>
      <c r="J245" s="126"/>
      <c r="K245" s="159"/>
      <c r="L245" s="160"/>
      <c r="M245" s="161">
        <f>SUBTOTAL(9,M240:M244)</f>
        <v>0</v>
      </c>
      <c r="N245" s="160"/>
      <c r="O245" s="161">
        <f>SUBTOTAL(9,O240:O244)</f>
        <v>0</v>
      </c>
      <c r="P245" s="160"/>
      <c r="Q245" s="162">
        <f>SUBTOTAL(9,Q240:Q244)</f>
        <v>0</v>
      </c>
    </row>
    <row r="246" spans="1:17" outlineLevel="2">
      <c r="A246" s="114" t="s">
        <v>1163</v>
      </c>
      <c r="B246" s="122" t="s">
        <v>1019</v>
      </c>
      <c r="C246" s="122" t="s">
        <v>1337</v>
      </c>
      <c r="D246" s="122" t="s">
        <v>2264</v>
      </c>
      <c r="E246" s="116">
        <v>0</v>
      </c>
      <c r="F246" s="137">
        <v>1</v>
      </c>
      <c r="G246" s="117">
        <v>16.62</v>
      </c>
      <c r="H246" s="117">
        <f t="shared" si="14"/>
        <v>0</v>
      </c>
      <c r="I246" s="117">
        <v>29.88</v>
      </c>
      <c r="J246" s="117">
        <f t="shared" si="15"/>
        <v>0</v>
      </c>
      <c r="K246" s="138">
        <f t="shared" ref="K246:K257" si="16">(G246+I246)*F246*E246</f>
        <v>0</v>
      </c>
      <c r="L246" s="156"/>
      <c r="M246" s="157">
        <f>K246*'Valeurs de point'!$E$3</f>
        <v>0</v>
      </c>
      <c r="N246" s="156"/>
      <c r="O246" s="157">
        <f t="shared" ref="O246:O257" si="17">K246*$O$3</f>
        <v>0</v>
      </c>
      <c r="P246" s="156"/>
      <c r="Q246" s="158">
        <f>O246+(O246*'Valeurs de point'!$E$5)</f>
        <v>0</v>
      </c>
    </row>
    <row r="247" spans="1:17" outlineLevel="2">
      <c r="A247" s="114" t="s">
        <v>1018</v>
      </c>
      <c r="B247" s="122" t="s">
        <v>1019</v>
      </c>
      <c r="C247" s="122" t="s">
        <v>2251</v>
      </c>
      <c r="D247" s="122" t="s">
        <v>2252</v>
      </c>
      <c r="E247" s="116">
        <v>0</v>
      </c>
      <c r="F247" s="137">
        <v>1</v>
      </c>
      <c r="G247" s="117">
        <v>6.18</v>
      </c>
      <c r="H247" s="117">
        <f>E247*F247*G247</f>
        <v>0</v>
      </c>
      <c r="I247" s="117">
        <v>11.95</v>
      </c>
      <c r="J247" s="117">
        <f>E247*F247*I247</f>
        <v>0</v>
      </c>
      <c r="K247" s="138">
        <f t="shared" si="16"/>
        <v>0</v>
      </c>
      <c r="L247" s="156"/>
      <c r="M247" s="157">
        <f>K247*'Valeurs de point'!$E$3</f>
        <v>0</v>
      </c>
      <c r="N247" s="156"/>
      <c r="O247" s="157">
        <f t="shared" si="17"/>
        <v>0</v>
      </c>
      <c r="P247" s="156"/>
      <c r="Q247" s="158">
        <f>O247+(O247*'Valeurs de point'!$E$5)</f>
        <v>0</v>
      </c>
    </row>
    <row r="248" spans="1:17" outlineLevel="2">
      <c r="A248" s="114" t="s">
        <v>1018</v>
      </c>
      <c r="B248" s="122" t="s">
        <v>1019</v>
      </c>
      <c r="C248" s="122" t="s">
        <v>2253</v>
      </c>
      <c r="D248" s="122" t="s">
        <v>2254</v>
      </c>
      <c r="E248" s="116">
        <v>0</v>
      </c>
      <c r="F248" s="137">
        <v>1</v>
      </c>
      <c r="G248" s="117">
        <v>4.12</v>
      </c>
      <c r="H248" s="117">
        <f t="shared" si="14"/>
        <v>0</v>
      </c>
      <c r="I248" s="117">
        <v>11.95</v>
      </c>
      <c r="J248" s="117">
        <f t="shared" si="15"/>
        <v>0</v>
      </c>
      <c r="K248" s="138">
        <f t="shared" si="16"/>
        <v>0</v>
      </c>
      <c r="L248" s="156"/>
      <c r="M248" s="157">
        <f>K248*'Valeurs de point'!$E$3</f>
        <v>0</v>
      </c>
      <c r="N248" s="156"/>
      <c r="O248" s="157">
        <f t="shared" si="17"/>
        <v>0</v>
      </c>
      <c r="P248" s="156"/>
      <c r="Q248" s="158">
        <f>O248+(O248*'Valeurs de point'!$E$5)</f>
        <v>0</v>
      </c>
    </row>
    <row r="249" spans="1:17" outlineLevel="2">
      <c r="A249" s="114" t="s">
        <v>1018</v>
      </c>
      <c r="B249" s="122" t="s">
        <v>1019</v>
      </c>
      <c r="C249" s="122" t="s">
        <v>2255</v>
      </c>
      <c r="D249" s="122" t="s">
        <v>779</v>
      </c>
      <c r="E249" s="116">
        <v>0</v>
      </c>
      <c r="F249" s="137">
        <v>1</v>
      </c>
      <c r="G249" s="117">
        <v>6.18</v>
      </c>
      <c r="H249" s="117">
        <f t="shared" ref="H249:H257" si="18">E249*F249*G249</f>
        <v>0</v>
      </c>
      <c r="I249" s="117">
        <v>11.95</v>
      </c>
      <c r="J249" s="117">
        <f t="shared" ref="J249:J254" si="19">E249*F249*I249</f>
        <v>0</v>
      </c>
      <c r="K249" s="138">
        <f t="shared" si="16"/>
        <v>0</v>
      </c>
      <c r="L249" s="156"/>
      <c r="M249" s="157">
        <f>K249*'Valeurs de point'!$E$3</f>
        <v>0</v>
      </c>
      <c r="N249" s="156"/>
      <c r="O249" s="157">
        <f t="shared" si="17"/>
        <v>0</v>
      </c>
      <c r="P249" s="156"/>
      <c r="Q249" s="158">
        <f>O249+(O249*'Valeurs de point'!$E$5)</f>
        <v>0</v>
      </c>
    </row>
    <row r="250" spans="1:17" outlineLevel="2">
      <c r="A250" s="114" t="s">
        <v>1018</v>
      </c>
      <c r="B250" s="122" t="s">
        <v>1019</v>
      </c>
      <c r="C250" s="122" t="s">
        <v>2256</v>
      </c>
      <c r="D250" s="122" t="s">
        <v>777</v>
      </c>
      <c r="E250" s="116">
        <v>0</v>
      </c>
      <c r="F250" s="137">
        <v>1</v>
      </c>
      <c r="G250" s="117">
        <v>4.12</v>
      </c>
      <c r="H250" s="117">
        <f t="shared" si="18"/>
        <v>0</v>
      </c>
      <c r="I250" s="117">
        <v>11.95</v>
      </c>
      <c r="J250" s="117">
        <f t="shared" si="19"/>
        <v>0</v>
      </c>
      <c r="K250" s="138">
        <f t="shared" si="16"/>
        <v>0</v>
      </c>
      <c r="L250" s="156"/>
      <c r="M250" s="157">
        <f>K250*'Valeurs de point'!$E$3</f>
        <v>0</v>
      </c>
      <c r="N250" s="156"/>
      <c r="O250" s="157">
        <f t="shared" si="17"/>
        <v>0</v>
      </c>
      <c r="P250" s="156"/>
      <c r="Q250" s="158">
        <f>O250+(O250*'Valeurs de point'!$E$5)</f>
        <v>0</v>
      </c>
    </row>
    <row r="251" spans="1:17" outlineLevel="2">
      <c r="A251" s="114" t="s">
        <v>1018</v>
      </c>
      <c r="B251" s="122" t="s">
        <v>1019</v>
      </c>
      <c r="C251" s="122" t="s">
        <v>2258</v>
      </c>
      <c r="D251" s="122" t="s">
        <v>2257</v>
      </c>
      <c r="E251" s="116">
        <v>0</v>
      </c>
      <c r="F251" s="137">
        <v>1</v>
      </c>
      <c r="G251" s="117">
        <v>4.12</v>
      </c>
      <c r="H251" s="117">
        <f t="shared" si="18"/>
        <v>0</v>
      </c>
      <c r="I251" s="117">
        <v>11.95</v>
      </c>
      <c r="J251" s="117">
        <f t="shared" si="19"/>
        <v>0</v>
      </c>
      <c r="K251" s="138">
        <f t="shared" si="16"/>
        <v>0</v>
      </c>
      <c r="L251" s="156"/>
      <c r="M251" s="157">
        <f>K251*'Valeurs de point'!$E$3</f>
        <v>0</v>
      </c>
      <c r="N251" s="156"/>
      <c r="O251" s="157">
        <f t="shared" si="17"/>
        <v>0</v>
      </c>
      <c r="P251" s="156"/>
      <c r="Q251" s="158">
        <f>O251+(O251*'Valeurs de point'!$E$5)</f>
        <v>0</v>
      </c>
    </row>
    <row r="252" spans="1:17" outlineLevel="2">
      <c r="A252" s="114" t="s">
        <v>1018</v>
      </c>
      <c r="B252" s="122" t="s">
        <v>1019</v>
      </c>
      <c r="C252" s="122" t="s">
        <v>2259</v>
      </c>
      <c r="D252" s="122" t="s">
        <v>771</v>
      </c>
      <c r="E252" s="116">
        <v>0</v>
      </c>
      <c r="F252" s="137">
        <v>1</v>
      </c>
      <c r="G252" s="117">
        <v>6.18</v>
      </c>
      <c r="H252" s="117">
        <f t="shared" si="18"/>
        <v>0</v>
      </c>
      <c r="I252" s="117">
        <v>11.95</v>
      </c>
      <c r="J252" s="117">
        <f t="shared" si="19"/>
        <v>0</v>
      </c>
      <c r="K252" s="138">
        <f t="shared" si="16"/>
        <v>0</v>
      </c>
      <c r="L252" s="156"/>
      <c r="M252" s="157">
        <f>K252*'Valeurs de point'!$E$3</f>
        <v>0</v>
      </c>
      <c r="N252" s="156"/>
      <c r="O252" s="157">
        <f t="shared" si="17"/>
        <v>0</v>
      </c>
      <c r="P252" s="156"/>
      <c r="Q252" s="158">
        <f>O252+(O252*'Valeurs de point'!$E$5)</f>
        <v>0</v>
      </c>
    </row>
    <row r="253" spans="1:17" outlineLevel="2">
      <c r="A253" s="114" t="s">
        <v>1018</v>
      </c>
      <c r="B253" s="122" t="s">
        <v>1019</v>
      </c>
      <c r="C253" s="122" t="s">
        <v>2260</v>
      </c>
      <c r="D253" s="122" t="s">
        <v>2261</v>
      </c>
      <c r="E253" s="116">
        <v>0</v>
      </c>
      <c r="F253" s="137">
        <v>1</v>
      </c>
      <c r="G253" s="117">
        <v>6.18</v>
      </c>
      <c r="H253" s="117">
        <f t="shared" si="18"/>
        <v>0</v>
      </c>
      <c r="I253" s="117">
        <v>11.95</v>
      </c>
      <c r="J253" s="117">
        <f t="shared" si="19"/>
        <v>0</v>
      </c>
      <c r="K253" s="138">
        <f t="shared" si="16"/>
        <v>0</v>
      </c>
      <c r="L253" s="156"/>
      <c r="M253" s="157">
        <f>K253*'Valeurs de point'!$E$3</f>
        <v>0</v>
      </c>
      <c r="N253" s="156"/>
      <c r="O253" s="157">
        <f t="shared" si="17"/>
        <v>0</v>
      </c>
      <c r="P253" s="156"/>
      <c r="Q253" s="158">
        <f>O253+(O253*'Valeurs de point'!$E$5)</f>
        <v>0</v>
      </c>
    </row>
    <row r="254" spans="1:17" outlineLevel="2">
      <c r="A254" s="114" t="s">
        <v>1018</v>
      </c>
      <c r="B254" s="122" t="s">
        <v>1019</v>
      </c>
      <c r="C254" s="122" t="s">
        <v>2263</v>
      </c>
      <c r="D254" s="122" t="s">
        <v>2262</v>
      </c>
      <c r="E254" s="116">
        <v>0</v>
      </c>
      <c r="F254" s="137">
        <v>1</v>
      </c>
      <c r="G254" s="117">
        <v>4.12</v>
      </c>
      <c r="H254" s="117">
        <f t="shared" si="18"/>
        <v>0</v>
      </c>
      <c r="I254" s="117">
        <v>11.95</v>
      </c>
      <c r="J254" s="117">
        <f t="shared" si="19"/>
        <v>0</v>
      </c>
      <c r="K254" s="138">
        <f t="shared" si="16"/>
        <v>0</v>
      </c>
      <c r="L254" s="156"/>
      <c r="M254" s="157">
        <f>K254*'Valeurs de point'!$E$3</f>
        <v>0</v>
      </c>
      <c r="N254" s="156"/>
      <c r="O254" s="157">
        <f t="shared" si="17"/>
        <v>0</v>
      </c>
      <c r="P254" s="156"/>
      <c r="Q254" s="158">
        <f>O254+(O254*'Valeurs de point'!$E$5)</f>
        <v>0</v>
      </c>
    </row>
    <row r="255" spans="1:17" outlineLevel="2">
      <c r="A255" s="114" t="s">
        <v>1016</v>
      </c>
      <c r="B255" s="122" t="s">
        <v>1019</v>
      </c>
      <c r="C255" s="122" t="s">
        <v>1437</v>
      </c>
      <c r="D255" s="122" t="s">
        <v>183</v>
      </c>
      <c r="E255" s="116">
        <v>0</v>
      </c>
      <c r="F255" s="137">
        <v>1</v>
      </c>
      <c r="G255" s="117">
        <v>5.74</v>
      </c>
      <c r="H255" s="117">
        <f t="shared" si="18"/>
        <v>0</v>
      </c>
      <c r="I255" s="117">
        <v>57.15</v>
      </c>
      <c r="J255" s="117">
        <f t="shared" si="15"/>
        <v>0</v>
      </c>
      <c r="K255" s="138">
        <f t="shared" si="16"/>
        <v>0</v>
      </c>
      <c r="L255" s="156"/>
      <c r="M255" s="157">
        <f>K255*'Valeurs de point'!$E$3</f>
        <v>0</v>
      </c>
      <c r="N255" s="156"/>
      <c r="O255" s="157">
        <f t="shared" si="17"/>
        <v>0</v>
      </c>
      <c r="P255" s="156"/>
      <c r="Q255" s="158">
        <f>O255+(O255*'Valeurs de point'!$E$5)</f>
        <v>0</v>
      </c>
    </row>
    <row r="256" spans="1:17" outlineLevel="2">
      <c r="A256" s="114" t="s">
        <v>1016</v>
      </c>
      <c r="B256" s="122" t="s">
        <v>1019</v>
      </c>
      <c r="C256" s="122" t="s">
        <v>1439</v>
      </c>
      <c r="D256" s="122" t="s">
        <v>902</v>
      </c>
      <c r="E256" s="116">
        <v>0</v>
      </c>
      <c r="F256" s="137">
        <v>1</v>
      </c>
      <c r="G256" s="117">
        <v>7.12</v>
      </c>
      <c r="H256" s="117">
        <f t="shared" si="18"/>
        <v>0</v>
      </c>
      <c r="I256" s="117">
        <v>0</v>
      </c>
      <c r="J256" s="117">
        <f t="shared" si="15"/>
        <v>0</v>
      </c>
      <c r="K256" s="138">
        <f t="shared" si="16"/>
        <v>0</v>
      </c>
      <c r="L256" s="156"/>
      <c r="M256" s="157">
        <f>K256*'Valeurs de point'!$E$3</f>
        <v>0</v>
      </c>
      <c r="N256" s="156"/>
      <c r="O256" s="157">
        <f t="shared" si="17"/>
        <v>0</v>
      </c>
      <c r="P256" s="156"/>
      <c r="Q256" s="158">
        <f>O256+(O256*'Valeurs de point'!$E$5)</f>
        <v>0</v>
      </c>
    </row>
    <row r="257" spans="1:22" ht="12" outlineLevel="2" thickBot="1">
      <c r="A257" s="114" t="s">
        <v>1016</v>
      </c>
      <c r="B257" s="122" t="s">
        <v>1019</v>
      </c>
      <c r="C257" s="122" t="s">
        <v>903</v>
      </c>
      <c r="D257" s="122" t="s">
        <v>582</v>
      </c>
      <c r="E257" s="116">
        <v>0</v>
      </c>
      <c r="F257" s="137">
        <v>1</v>
      </c>
      <c r="G257" s="117"/>
      <c r="H257" s="117">
        <f t="shared" si="18"/>
        <v>0</v>
      </c>
      <c r="I257" s="117">
        <v>14.94</v>
      </c>
      <c r="J257" s="117">
        <f t="shared" si="15"/>
        <v>0</v>
      </c>
      <c r="K257" s="138">
        <f t="shared" si="16"/>
        <v>0</v>
      </c>
      <c r="L257" s="156"/>
      <c r="M257" s="157">
        <f>K257*'Valeurs de point'!$E$3</f>
        <v>0</v>
      </c>
      <c r="N257" s="156"/>
      <c r="O257" s="157">
        <f t="shared" si="17"/>
        <v>0</v>
      </c>
      <c r="P257" s="156"/>
      <c r="Q257" s="158">
        <f>O257+(O257*'Valeurs de point'!$E$5)</f>
        <v>0</v>
      </c>
    </row>
    <row r="258" spans="1:22" ht="12" outlineLevel="1" thickBot="1">
      <c r="A258" s="101"/>
      <c r="B258" s="123" t="s">
        <v>1108</v>
      </c>
      <c r="C258" s="124"/>
      <c r="D258" s="124"/>
      <c r="E258" s="125"/>
      <c r="F258" s="150"/>
      <c r="G258" s="126"/>
      <c r="H258" s="126"/>
      <c r="I258" s="126"/>
      <c r="J258" s="126"/>
      <c r="K258" s="159"/>
      <c r="L258" s="160"/>
      <c r="M258" s="161">
        <f>SUBTOTAL(9,M246:N257)</f>
        <v>0</v>
      </c>
      <c r="N258" s="160"/>
      <c r="O258" s="161">
        <f>SUBTOTAL(9,O246:P257)</f>
        <v>0</v>
      </c>
      <c r="P258" s="160"/>
      <c r="Q258" s="162">
        <f>SUBTOTAL(9,Q246:R257)</f>
        <v>0</v>
      </c>
    </row>
    <row r="259" spans="1:22" ht="12" thickBot="1">
      <c r="A259" s="101"/>
      <c r="B259" s="123" t="s">
        <v>1020</v>
      </c>
      <c r="C259" s="124"/>
      <c r="D259" s="124"/>
      <c r="E259" s="125"/>
      <c r="F259" s="150"/>
      <c r="G259" s="126"/>
      <c r="H259" s="126"/>
      <c r="I259" s="126"/>
      <c r="J259" s="126"/>
      <c r="K259" s="142"/>
      <c r="L259" s="160"/>
      <c r="M259" s="161">
        <f>SUBTOTAL(9,M6:M245)</f>
        <v>0</v>
      </c>
      <c r="N259" s="160"/>
      <c r="O259" s="161">
        <f>SUBTOTAL(9,O6:O245)</f>
        <v>0</v>
      </c>
      <c r="P259" s="160"/>
      <c r="Q259" s="162">
        <f>SUBTOTAL(9,Q6:Q245)</f>
        <v>0</v>
      </c>
    </row>
    <row r="260" spans="1:22" ht="12.75">
      <c r="A260"/>
      <c r="B260"/>
      <c r="C260"/>
      <c r="D260"/>
      <c r="E260"/>
      <c r="F260"/>
      <c r="G260"/>
      <c r="H260"/>
      <c r="I260"/>
      <c r="J260"/>
      <c r="K260"/>
      <c r="L260"/>
      <c r="M260"/>
      <c r="N260"/>
      <c r="O260"/>
      <c r="P260"/>
      <c r="Q260"/>
      <c r="R260"/>
      <c r="S260"/>
      <c r="T260"/>
      <c r="U260"/>
      <c r="V260"/>
    </row>
    <row r="261" spans="1:22" ht="12.75">
      <c r="A261"/>
      <c r="B261"/>
      <c r="C261"/>
      <c r="D261"/>
      <c r="E261"/>
      <c r="F261"/>
      <c r="G261"/>
      <c r="H261"/>
      <c r="I261"/>
      <c r="J261"/>
      <c r="K261"/>
      <c r="L261"/>
      <c r="M261"/>
      <c r="N261"/>
      <c r="O261"/>
      <c r="P261"/>
      <c r="Q261"/>
      <c r="R261"/>
      <c r="S261"/>
      <c r="T261"/>
      <c r="U261"/>
      <c r="V261"/>
    </row>
    <row r="262" spans="1:22" ht="12.75">
      <c r="A262"/>
      <c r="B262"/>
      <c r="C262"/>
      <c r="D262"/>
      <c r="E262"/>
      <c r="F262"/>
      <c r="G262"/>
      <c r="H262"/>
      <c r="I262"/>
      <c r="J262"/>
      <c r="K262"/>
      <c r="L262"/>
      <c r="M262"/>
      <c r="N262"/>
      <c r="O262"/>
      <c r="P262"/>
      <c r="Q262"/>
      <c r="R262"/>
      <c r="S262"/>
      <c r="T262"/>
      <c r="U262"/>
      <c r="V262"/>
    </row>
    <row r="263" spans="1:22" ht="12.75">
      <c r="A263"/>
      <c r="B263"/>
      <c r="C263"/>
      <c r="D263"/>
      <c r="E263"/>
      <c r="F263"/>
      <c r="G263"/>
      <c r="H263"/>
      <c r="I263"/>
      <c r="J263"/>
      <c r="K263"/>
      <c r="L263"/>
      <c r="M263"/>
      <c r="N263"/>
      <c r="O263"/>
      <c r="P263"/>
      <c r="Q263"/>
      <c r="R263"/>
      <c r="S263"/>
      <c r="T263"/>
      <c r="U263"/>
      <c r="V263"/>
    </row>
    <row r="264" spans="1:22" ht="12.75">
      <c r="A264"/>
      <c r="B264"/>
      <c r="C264"/>
      <c r="D264"/>
      <c r="E264"/>
      <c r="F264"/>
      <c r="G264"/>
      <c r="H264"/>
      <c r="I264"/>
      <c r="J264"/>
      <c r="K264"/>
      <c r="L264"/>
      <c r="M264"/>
      <c r="N264"/>
      <c r="O264"/>
      <c r="P264"/>
      <c r="Q264"/>
      <c r="R264"/>
      <c r="S264"/>
      <c r="T264"/>
      <c r="U264"/>
      <c r="V264"/>
    </row>
    <row r="265" spans="1:22" ht="12.75">
      <c r="A265"/>
      <c r="B265"/>
      <c r="C265"/>
      <c r="D265"/>
      <c r="E265"/>
      <c r="F265"/>
      <c r="G265"/>
      <c r="H265"/>
      <c r="I265"/>
      <c r="J265"/>
      <c r="K265"/>
      <c r="L265"/>
      <c r="M265"/>
      <c r="N265"/>
      <c r="O265"/>
      <c r="P265"/>
      <c r="Q265"/>
      <c r="R265"/>
      <c r="S265"/>
      <c r="T265"/>
      <c r="U265"/>
      <c r="V265"/>
    </row>
    <row r="266" spans="1:22" ht="12.75">
      <c r="A266"/>
      <c r="B266"/>
      <c r="C266"/>
      <c r="D266"/>
      <c r="E266"/>
      <c r="F266"/>
      <c r="G266"/>
      <c r="H266"/>
      <c r="I266"/>
      <c r="J266"/>
      <c r="K266"/>
      <c r="L266"/>
      <c r="M266"/>
      <c r="N266"/>
      <c r="O266"/>
      <c r="P266"/>
      <c r="Q266"/>
      <c r="R266"/>
      <c r="S266"/>
      <c r="T266"/>
      <c r="U266"/>
      <c r="V266"/>
    </row>
    <row r="267" spans="1:22" ht="12.75">
      <c r="A267"/>
      <c r="B267"/>
      <c r="C267"/>
      <c r="D267"/>
      <c r="E267"/>
      <c r="F267"/>
      <c r="G267"/>
      <c r="H267"/>
      <c r="I267"/>
      <c r="J267"/>
      <c r="K267"/>
      <c r="L267"/>
      <c r="M267"/>
      <c r="N267"/>
      <c r="O267"/>
      <c r="P267"/>
      <c r="Q267"/>
      <c r="R267"/>
      <c r="S267"/>
      <c r="T267"/>
      <c r="U267"/>
      <c r="V267"/>
    </row>
    <row r="268" spans="1:22" ht="12.75">
      <c r="A268"/>
      <c r="B268"/>
      <c r="C268"/>
      <c r="D268"/>
      <c r="E268"/>
      <c r="F268"/>
      <c r="G268"/>
      <c r="H268"/>
      <c r="I268"/>
      <c r="J268"/>
      <c r="K268"/>
      <c r="L268"/>
      <c r="M268"/>
      <c r="N268"/>
      <c r="O268"/>
      <c r="P268"/>
      <c r="Q268"/>
      <c r="R268"/>
      <c r="S268"/>
      <c r="T268"/>
      <c r="U268"/>
      <c r="V268"/>
    </row>
    <row r="269" spans="1:22" ht="12.75">
      <c r="A269"/>
      <c r="B269"/>
      <c r="C269"/>
      <c r="D269"/>
      <c r="E269"/>
      <c r="F269"/>
      <c r="G269"/>
      <c r="H269"/>
      <c r="I269"/>
      <c r="J269"/>
      <c r="K269"/>
      <c r="L269"/>
      <c r="M269"/>
      <c r="N269"/>
      <c r="O269"/>
      <c r="P269"/>
      <c r="Q269"/>
      <c r="R269"/>
      <c r="S269"/>
      <c r="T269"/>
      <c r="U269"/>
      <c r="V269"/>
    </row>
    <row r="270" spans="1:22" ht="12.75">
      <c r="A270"/>
      <c r="B270"/>
      <c r="C270"/>
      <c r="D270"/>
      <c r="E270"/>
      <c r="F270"/>
      <c r="G270"/>
      <c r="H270"/>
      <c r="I270"/>
      <c r="J270"/>
      <c r="K270"/>
      <c r="L270"/>
      <c r="M270"/>
      <c r="N270"/>
      <c r="O270"/>
      <c r="P270"/>
      <c r="Q270"/>
      <c r="R270"/>
      <c r="S270"/>
      <c r="T270"/>
      <c r="U270"/>
      <c r="V270"/>
    </row>
    <row r="271" spans="1:22" ht="12.75">
      <c r="A271"/>
      <c r="B271"/>
      <c r="C271"/>
      <c r="D271"/>
      <c r="E271"/>
      <c r="F271"/>
      <c r="G271"/>
      <c r="H271"/>
      <c r="I271"/>
      <c r="J271"/>
      <c r="K271"/>
      <c r="L271"/>
      <c r="M271"/>
      <c r="N271"/>
      <c r="O271"/>
      <c r="P271"/>
      <c r="Q271"/>
      <c r="R271"/>
      <c r="S271"/>
      <c r="T271"/>
      <c r="U271"/>
      <c r="V271"/>
    </row>
    <row r="272" spans="1:22" ht="12.75">
      <c r="A272"/>
      <c r="B272"/>
      <c r="C272"/>
      <c r="D272"/>
      <c r="E272"/>
      <c r="F272"/>
      <c r="G272"/>
      <c r="H272"/>
      <c r="I272"/>
      <c r="J272"/>
      <c r="K272"/>
      <c r="L272"/>
      <c r="M272"/>
      <c r="N272"/>
      <c r="O272"/>
      <c r="P272"/>
      <c r="Q272"/>
      <c r="R272"/>
      <c r="S272"/>
      <c r="T272"/>
      <c r="U272"/>
      <c r="V272"/>
    </row>
    <row r="273" spans="1:22" ht="12.75">
      <c r="A273"/>
      <c r="B273"/>
      <c r="C273"/>
      <c r="D273"/>
      <c r="E273"/>
      <c r="F273"/>
      <c r="G273"/>
      <c r="H273"/>
      <c r="I273"/>
      <c r="J273"/>
      <c r="K273"/>
      <c r="L273"/>
      <c r="M273"/>
      <c r="N273"/>
      <c r="O273"/>
      <c r="P273"/>
      <c r="Q273"/>
      <c r="R273"/>
      <c r="S273"/>
      <c r="T273"/>
      <c r="U273"/>
      <c r="V273"/>
    </row>
    <row r="274" spans="1:22" ht="12.75">
      <c r="A274"/>
      <c r="B274"/>
      <c r="C274"/>
      <c r="D274"/>
      <c r="E274"/>
      <c r="F274"/>
      <c r="G274"/>
      <c r="H274"/>
      <c r="I274"/>
      <c r="J274"/>
      <c r="K274"/>
      <c r="L274"/>
      <c r="M274"/>
      <c r="N274"/>
      <c r="O274"/>
      <c r="P274"/>
      <c r="Q274"/>
      <c r="R274"/>
      <c r="S274"/>
      <c r="T274"/>
      <c r="U274"/>
      <c r="V274"/>
    </row>
    <row r="275" spans="1:22" ht="12.75">
      <c r="A275"/>
      <c r="B275"/>
      <c r="C275"/>
      <c r="D275"/>
      <c r="E275"/>
      <c r="F275"/>
      <c r="G275"/>
      <c r="H275"/>
      <c r="I275"/>
      <c r="J275"/>
      <c r="K275"/>
      <c r="L275"/>
      <c r="M275"/>
      <c r="N275"/>
      <c r="O275"/>
      <c r="P275"/>
      <c r="Q275"/>
      <c r="R275"/>
      <c r="S275"/>
      <c r="T275"/>
      <c r="U275"/>
      <c r="V275"/>
    </row>
    <row r="276" spans="1:22" ht="12.75">
      <c r="A276"/>
      <c r="B276"/>
      <c r="C276"/>
      <c r="D276"/>
      <c r="E276"/>
      <c r="F276"/>
      <c r="G276"/>
      <c r="H276"/>
      <c r="I276"/>
      <c r="J276"/>
      <c r="K276"/>
      <c r="L276"/>
      <c r="M276"/>
      <c r="N276"/>
      <c r="O276"/>
      <c r="P276"/>
      <c r="Q276"/>
      <c r="R276"/>
      <c r="S276"/>
      <c r="T276"/>
      <c r="U276"/>
      <c r="V276"/>
    </row>
    <row r="277" spans="1:22" ht="12.75">
      <c r="A277"/>
      <c r="B277"/>
      <c r="C277"/>
      <c r="D277"/>
      <c r="E277"/>
      <c r="F277"/>
      <c r="G277"/>
      <c r="H277"/>
      <c r="I277"/>
      <c r="J277"/>
      <c r="K277"/>
      <c r="L277"/>
      <c r="M277"/>
      <c r="N277"/>
      <c r="O277"/>
      <c r="P277"/>
      <c r="Q277"/>
      <c r="R277"/>
      <c r="S277"/>
      <c r="T277"/>
      <c r="U277"/>
      <c r="V277"/>
    </row>
    <row r="278" spans="1:22" ht="12.75">
      <c r="A278"/>
      <c r="B278"/>
      <c r="C278"/>
      <c r="D278"/>
      <c r="E278"/>
      <c r="F278"/>
      <c r="G278"/>
      <c r="H278"/>
      <c r="I278"/>
      <c r="J278"/>
      <c r="K278"/>
      <c r="L278"/>
      <c r="M278"/>
      <c r="N278"/>
      <c r="O278"/>
      <c r="P278"/>
      <c r="Q278"/>
      <c r="R278"/>
      <c r="S278"/>
      <c r="T278"/>
      <c r="U278"/>
      <c r="V278"/>
    </row>
    <row r="279" spans="1:22" ht="12.75">
      <c r="A279"/>
      <c r="B279"/>
      <c r="C279"/>
      <c r="D279"/>
      <c r="E279"/>
      <c r="F279"/>
      <c r="G279"/>
      <c r="H279"/>
      <c r="I279"/>
      <c r="J279"/>
      <c r="K279"/>
      <c r="L279"/>
      <c r="M279"/>
      <c r="N279"/>
      <c r="O279"/>
      <c r="P279"/>
      <c r="Q279"/>
      <c r="R279"/>
      <c r="S279"/>
      <c r="T279"/>
      <c r="U279"/>
      <c r="V279"/>
    </row>
    <row r="280" spans="1:22" ht="12.75">
      <c r="A280"/>
      <c r="B280"/>
      <c r="C280"/>
      <c r="D280"/>
      <c r="E280"/>
      <c r="F280"/>
      <c r="G280"/>
      <c r="H280"/>
      <c r="I280"/>
      <c r="J280"/>
      <c r="K280"/>
      <c r="L280"/>
      <c r="M280"/>
      <c r="N280"/>
      <c r="O280"/>
      <c r="P280"/>
      <c r="Q280"/>
      <c r="R280"/>
      <c r="S280"/>
      <c r="T280"/>
      <c r="U280"/>
      <c r="V280"/>
    </row>
    <row r="281" spans="1:22" ht="12.75">
      <c r="A281"/>
      <c r="B281"/>
      <c r="C281"/>
      <c r="D281"/>
      <c r="E281"/>
      <c r="F281"/>
      <c r="G281"/>
      <c r="H281"/>
      <c r="I281"/>
      <c r="J281"/>
      <c r="K281"/>
      <c r="L281"/>
      <c r="M281"/>
      <c r="N281"/>
      <c r="O281"/>
      <c r="P281"/>
      <c r="Q281"/>
      <c r="R281"/>
      <c r="S281"/>
      <c r="T281"/>
      <c r="U281"/>
      <c r="V281"/>
    </row>
    <row r="282" spans="1:22" ht="12.75">
      <c r="A282"/>
      <c r="B282"/>
      <c r="C282"/>
      <c r="D282"/>
      <c r="E282"/>
      <c r="F282"/>
      <c r="G282"/>
      <c r="H282"/>
      <c r="I282"/>
      <c r="J282"/>
      <c r="K282"/>
      <c r="L282"/>
      <c r="M282"/>
      <c r="N282"/>
      <c r="O282"/>
      <c r="P282"/>
      <c r="Q282"/>
      <c r="R282"/>
      <c r="S282"/>
      <c r="T282"/>
      <c r="U282"/>
      <c r="V282"/>
    </row>
    <row r="283" spans="1:22" ht="12.75">
      <c r="A283"/>
      <c r="B283"/>
      <c r="C283"/>
      <c r="D283"/>
      <c r="E283"/>
      <c r="F283"/>
      <c r="G283"/>
      <c r="H283"/>
      <c r="I283"/>
      <c r="J283"/>
      <c r="K283"/>
      <c r="L283"/>
      <c r="M283"/>
      <c r="N283"/>
      <c r="O283"/>
      <c r="P283"/>
      <c r="Q283"/>
      <c r="R283"/>
      <c r="S283"/>
      <c r="T283"/>
      <c r="U283"/>
      <c r="V283"/>
    </row>
    <row r="284" spans="1:22" ht="12.75">
      <c r="A284"/>
      <c r="B284"/>
      <c r="C284"/>
      <c r="D284"/>
      <c r="E284"/>
      <c r="F284"/>
      <c r="G284"/>
      <c r="H284"/>
      <c r="I284"/>
      <c r="J284"/>
      <c r="K284"/>
      <c r="L284"/>
      <c r="M284"/>
      <c r="N284"/>
      <c r="O284"/>
      <c r="P284"/>
      <c r="Q284"/>
      <c r="R284"/>
      <c r="S284"/>
      <c r="T284"/>
      <c r="U284"/>
      <c r="V284"/>
    </row>
    <row r="285" spans="1:22" ht="12.75">
      <c r="A285"/>
      <c r="B285"/>
      <c r="C285"/>
      <c r="D285"/>
      <c r="E285"/>
      <c r="F285"/>
      <c r="G285"/>
      <c r="H285"/>
      <c r="I285"/>
      <c r="J285"/>
      <c r="K285"/>
      <c r="L285"/>
      <c r="M285"/>
      <c r="N285"/>
      <c r="O285"/>
      <c r="P285"/>
      <c r="Q285"/>
      <c r="R285"/>
      <c r="S285"/>
      <c r="T285"/>
      <c r="U285"/>
      <c r="V285"/>
    </row>
    <row r="286" spans="1:22" ht="12.75">
      <c r="A286"/>
      <c r="B286"/>
      <c r="C286"/>
      <c r="D286"/>
      <c r="E286"/>
      <c r="F286"/>
      <c r="G286"/>
      <c r="H286"/>
      <c r="I286"/>
      <c r="J286"/>
      <c r="K286"/>
      <c r="L286"/>
      <c r="M286"/>
      <c r="N286"/>
      <c r="O286"/>
      <c r="P286"/>
      <c r="Q286"/>
      <c r="R286"/>
      <c r="S286"/>
      <c r="T286"/>
      <c r="U286"/>
      <c r="V286"/>
    </row>
    <row r="287" spans="1:22" ht="12.75">
      <c r="A287"/>
      <c r="B287"/>
      <c r="C287"/>
      <c r="D287"/>
      <c r="E287"/>
      <c r="F287"/>
      <c r="G287"/>
      <c r="H287"/>
      <c r="I287"/>
      <c r="J287"/>
      <c r="K287"/>
      <c r="L287"/>
      <c r="M287"/>
      <c r="N287"/>
      <c r="O287"/>
      <c r="P287"/>
      <c r="Q287"/>
      <c r="R287"/>
      <c r="S287"/>
      <c r="T287"/>
      <c r="U287"/>
      <c r="V287"/>
    </row>
    <row r="288" spans="1:22" ht="12.75">
      <c r="A288"/>
      <c r="B288"/>
      <c r="C288"/>
      <c r="D288"/>
      <c r="E288"/>
      <c r="F288"/>
      <c r="G288"/>
      <c r="H288"/>
      <c r="I288"/>
      <c r="J288"/>
      <c r="K288"/>
      <c r="L288"/>
      <c r="M288"/>
      <c r="N288"/>
      <c r="O288"/>
      <c r="P288"/>
      <c r="Q288"/>
      <c r="R288"/>
      <c r="S288"/>
      <c r="T288"/>
      <c r="U288"/>
      <c r="V288"/>
    </row>
    <row r="289" spans="1:22" ht="12.75">
      <c r="A289"/>
      <c r="B289"/>
      <c r="C289"/>
      <c r="D289"/>
      <c r="E289"/>
      <c r="F289"/>
      <c r="G289"/>
      <c r="H289"/>
      <c r="I289"/>
      <c r="J289"/>
      <c r="K289"/>
      <c r="L289"/>
      <c r="M289"/>
      <c r="N289"/>
      <c r="O289"/>
      <c r="P289"/>
      <c r="Q289"/>
      <c r="R289"/>
      <c r="S289"/>
      <c r="T289"/>
      <c r="U289"/>
      <c r="V289"/>
    </row>
    <row r="290" spans="1:22" ht="12.75">
      <c r="A290"/>
      <c r="B290"/>
      <c r="C290"/>
      <c r="D290"/>
      <c r="E290"/>
      <c r="F290"/>
      <c r="G290"/>
      <c r="H290"/>
      <c r="I290"/>
      <c r="J290"/>
      <c r="K290"/>
      <c r="L290"/>
      <c r="M290"/>
      <c r="N290"/>
      <c r="O290"/>
      <c r="P290"/>
      <c r="Q290"/>
      <c r="R290"/>
      <c r="S290"/>
      <c r="T290"/>
      <c r="U290"/>
      <c r="V290"/>
    </row>
    <row r="291" spans="1:22" ht="12.75">
      <c r="A291"/>
      <c r="B291"/>
      <c r="C291"/>
      <c r="D291"/>
      <c r="E291"/>
      <c r="F291"/>
      <c r="G291"/>
      <c r="H291"/>
      <c r="I291"/>
      <c r="J291"/>
      <c r="K291"/>
      <c r="L291"/>
      <c r="M291"/>
      <c r="N291"/>
      <c r="O291"/>
      <c r="P291"/>
      <c r="Q291"/>
      <c r="R291"/>
      <c r="S291"/>
      <c r="T291"/>
      <c r="U291"/>
      <c r="V291"/>
    </row>
    <row r="292" spans="1:22" ht="12.75">
      <c r="A292"/>
      <c r="B292"/>
      <c r="C292"/>
      <c r="D292"/>
      <c r="E292"/>
      <c r="F292"/>
      <c r="G292"/>
      <c r="H292"/>
      <c r="I292"/>
      <c r="J292"/>
      <c r="K292"/>
      <c r="L292"/>
      <c r="M292"/>
      <c r="N292"/>
      <c r="O292"/>
      <c r="P292"/>
      <c r="Q292"/>
      <c r="R292"/>
      <c r="S292"/>
      <c r="T292"/>
      <c r="U292"/>
      <c r="V292"/>
    </row>
    <row r="293" spans="1:22" ht="12.75">
      <c r="A293"/>
      <c r="B293"/>
      <c r="C293"/>
      <c r="D293"/>
      <c r="E293"/>
      <c r="F293"/>
      <c r="G293"/>
      <c r="H293"/>
      <c r="I293"/>
      <c r="J293"/>
      <c r="K293"/>
      <c r="L293"/>
      <c r="M293"/>
      <c r="N293"/>
      <c r="O293"/>
      <c r="P293"/>
      <c r="Q293"/>
      <c r="R293"/>
      <c r="S293"/>
      <c r="T293"/>
      <c r="U293"/>
      <c r="V293"/>
    </row>
    <row r="294" spans="1:22" ht="12.75">
      <c r="A294"/>
      <c r="B294"/>
      <c r="C294"/>
      <c r="D294"/>
      <c r="E294"/>
      <c r="F294"/>
      <c r="G294"/>
      <c r="H294"/>
      <c r="I294"/>
      <c r="J294"/>
      <c r="K294"/>
      <c r="L294"/>
      <c r="M294"/>
      <c r="N294"/>
      <c r="O294"/>
      <c r="P294"/>
      <c r="Q294"/>
      <c r="R294"/>
      <c r="S294"/>
      <c r="T294"/>
      <c r="U294"/>
      <c r="V294"/>
    </row>
    <row r="295" spans="1:22" ht="12.75">
      <c r="A295"/>
      <c r="B295"/>
      <c r="C295"/>
      <c r="D295"/>
      <c r="E295"/>
      <c r="F295"/>
      <c r="G295"/>
      <c r="H295"/>
      <c r="I295"/>
      <c r="J295"/>
      <c r="K295"/>
      <c r="L295"/>
      <c r="M295"/>
      <c r="N295"/>
      <c r="O295"/>
      <c r="P295"/>
      <c r="Q295"/>
      <c r="R295"/>
      <c r="S295"/>
      <c r="T295"/>
      <c r="U295"/>
      <c r="V295"/>
    </row>
    <row r="296" spans="1:22" ht="12.75">
      <c r="A296"/>
      <c r="B296"/>
      <c r="C296"/>
      <c r="D296"/>
      <c r="E296"/>
      <c r="F296"/>
      <c r="G296"/>
      <c r="H296"/>
      <c r="I296"/>
      <c r="J296"/>
      <c r="K296"/>
      <c r="L296"/>
      <c r="M296"/>
      <c r="N296"/>
      <c r="O296"/>
      <c r="P296"/>
      <c r="Q296"/>
      <c r="R296"/>
      <c r="S296"/>
      <c r="T296"/>
      <c r="U296"/>
      <c r="V296"/>
    </row>
    <row r="297" spans="1:22" ht="12.75">
      <c r="A297"/>
      <c r="B297"/>
      <c r="C297"/>
      <c r="D297"/>
      <c r="E297"/>
      <c r="F297"/>
      <c r="G297"/>
      <c r="H297"/>
      <c r="I297"/>
      <c r="J297"/>
      <c r="K297"/>
      <c r="L297"/>
      <c r="M297"/>
      <c r="N297"/>
      <c r="O297"/>
      <c r="P297"/>
      <c r="Q297"/>
      <c r="R297"/>
      <c r="S297"/>
      <c r="T297"/>
      <c r="U297"/>
      <c r="V297"/>
    </row>
    <row r="298" spans="1:22" ht="12.75">
      <c r="A298"/>
      <c r="B298"/>
      <c r="C298"/>
      <c r="D298"/>
      <c r="E298"/>
      <c r="F298"/>
      <c r="G298"/>
      <c r="H298"/>
      <c r="I298"/>
      <c r="J298"/>
      <c r="K298"/>
      <c r="L298"/>
      <c r="M298"/>
      <c r="N298"/>
      <c r="O298"/>
      <c r="P298"/>
      <c r="Q298"/>
      <c r="R298"/>
      <c r="S298"/>
      <c r="T298"/>
      <c r="U298"/>
      <c r="V298"/>
    </row>
    <row r="299" spans="1:22" ht="12.75">
      <c r="A299"/>
      <c r="B299"/>
      <c r="C299"/>
      <c r="D299"/>
      <c r="E299"/>
      <c r="F299"/>
      <c r="G299"/>
      <c r="H299"/>
      <c r="I299"/>
      <c r="J299"/>
      <c r="K299"/>
      <c r="L299"/>
      <c r="M299"/>
      <c r="N299"/>
      <c r="O299"/>
      <c r="P299"/>
      <c r="Q299"/>
      <c r="R299"/>
      <c r="S299"/>
      <c r="T299"/>
      <c r="U299"/>
      <c r="V299"/>
    </row>
    <row r="300" spans="1:22" ht="12.75">
      <c r="A300"/>
      <c r="B300"/>
      <c r="C300"/>
      <c r="D300"/>
      <c r="E300"/>
      <c r="F300"/>
      <c r="G300"/>
      <c r="H300"/>
      <c r="I300"/>
      <c r="J300"/>
      <c r="K300"/>
      <c r="L300"/>
      <c r="M300"/>
      <c r="N300"/>
      <c r="O300"/>
      <c r="P300"/>
      <c r="Q300"/>
      <c r="R300"/>
      <c r="S300"/>
      <c r="T300"/>
      <c r="U300"/>
      <c r="V300"/>
    </row>
    <row r="301" spans="1:22" ht="12.75">
      <c r="A301"/>
      <c r="B301"/>
      <c r="C301"/>
      <c r="D301"/>
      <c r="E301"/>
      <c r="F301"/>
      <c r="G301"/>
      <c r="H301"/>
      <c r="I301"/>
      <c r="J301"/>
      <c r="K301"/>
      <c r="L301"/>
      <c r="M301"/>
      <c r="N301"/>
      <c r="O301"/>
      <c r="P301"/>
      <c r="Q301"/>
      <c r="R301"/>
      <c r="S301"/>
      <c r="T301"/>
      <c r="U301"/>
      <c r="V301"/>
    </row>
    <row r="302" spans="1:22" ht="12.75">
      <c r="A302"/>
      <c r="B302"/>
      <c r="C302"/>
      <c r="D302"/>
      <c r="E302"/>
      <c r="F302"/>
      <c r="G302"/>
      <c r="H302"/>
      <c r="I302"/>
      <c r="J302"/>
      <c r="K302"/>
      <c r="L302"/>
      <c r="M302"/>
      <c r="N302"/>
      <c r="O302"/>
      <c r="P302"/>
      <c r="Q302"/>
      <c r="R302"/>
      <c r="S302"/>
      <c r="T302"/>
      <c r="U302"/>
      <c r="V302"/>
    </row>
    <row r="303" spans="1:22" ht="12.75">
      <c r="A303"/>
      <c r="B303"/>
      <c r="C303"/>
      <c r="D303"/>
      <c r="E303"/>
      <c r="F303"/>
      <c r="G303"/>
      <c r="H303"/>
      <c r="I303"/>
      <c r="J303"/>
      <c r="K303"/>
      <c r="L303"/>
      <c r="M303"/>
      <c r="N303"/>
      <c r="O303"/>
      <c r="P303"/>
      <c r="Q303"/>
      <c r="R303"/>
      <c r="S303"/>
      <c r="T303"/>
      <c r="U303"/>
      <c r="V303"/>
    </row>
    <row r="304" spans="1:22" ht="12.75">
      <c r="A304"/>
      <c r="B304"/>
      <c r="C304"/>
      <c r="D304"/>
      <c r="E304"/>
      <c r="F304"/>
      <c r="G304"/>
      <c r="H304"/>
      <c r="I304"/>
      <c r="J304"/>
      <c r="K304"/>
      <c r="L304"/>
      <c r="M304"/>
      <c r="N304"/>
      <c r="O304"/>
      <c r="P304"/>
      <c r="Q304"/>
      <c r="R304"/>
      <c r="S304"/>
      <c r="T304"/>
      <c r="U304"/>
      <c r="V304"/>
    </row>
    <row r="305" spans="1:22" ht="12.75">
      <c r="A305"/>
      <c r="B305"/>
      <c r="C305"/>
      <c r="D305"/>
      <c r="E305"/>
      <c r="F305"/>
      <c r="G305"/>
      <c r="H305"/>
      <c r="I305"/>
      <c r="J305"/>
      <c r="K305"/>
      <c r="L305"/>
      <c r="M305"/>
      <c r="N305"/>
      <c r="O305"/>
      <c r="P305"/>
      <c r="Q305"/>
      <c r="R305"/>
      <c r="S305"/>
      <c r="T305"/>
      <c r="U305"/>
      <c r="V305"/>
    </row>
    <row r="306" spans="1:22" ht="12.75">
      <c r="A306"/>
      <c r="B306"/>
      <c r="C306"/>
      <c r="D306"/>
      <c r="E306"/>
      <c r="F306"/>
      <c r="G306"/>
      <c r="H306"/>
      <c r="I306"/>
      <c r="J306"/>
      <c r="K306"/>
      <c r="L306"/>
      <c r="M306"/>
      <c r="N306"/>
      <c r="O306"/>
      <c r="P306"/>
      <c r="Q306"/>
      <c r="R306"/>
      <c r="S306"/>
      <c r="T306"/>
      <c r="U306"/>
      <c r="V306"/>
    </row>
    <row r="307" spans="1:22" ht="12.75">
      <c r="A307"/>
      <c r="B307"/>
      <c r="C307"/>
      <c r="D307"/>
      <c r="E307"/>
      <c r="F307"/>
      <c r="G307"/>
      <c r="H307"/>
      <c r="I307"/>
      <c r="J307"/>
      <c r="K307"/>
      <c r="L307"/>
      <c r="M307"/>
      <c r="N307"/>
      <c r="O307"/>
      <c r="P307"/>
      <c r="Q307"/>
      <c r="R307"/>
      <c r="S307"/>
      <c r="T307"/>
      <c r="U307"/>
      <c r="V307"/>
    </row>
    <row r="308" spans="1:22" ht="12.75">
      <c r="A308"/>
      <c r="B308"/>
      <c r="C308"/>
      <c r="D308"/>
      <c r="E308"/>
      <c r="F308"/>
      <c r="G308"/>
      <c r="H308"/>
      <c r="I308"/>
      <c r="J308"/>
      <c r="K308"/>
      <c r="L308"/>
      <c r="M308"/>
      <c r="N308"/>
      <c r="O308"/>
      <c r="P308"/>
      <c r="Q308"/>
      <c r="R308"/>
      <c r="S308"/>
      <c r="T308"/>
      <c r="U308"/>
      <c r="V308"/>
    </row>
    <row r="309" spans="1:22" ht="12.75">
      <c r="A309"/>
      <c r="B309"/>
      <c r="C309"/>
      <c r="D309"/>
      <c r="E309"/>
      <c r="F309"/>
      <c r="G309"/>
      <c r="H309"/>
      <c r="I309"/>
      <c r="J309"/>
      <c r="K309"/>
      <c r="L309"/>
      <c r="M309"/>
      <c r="N309"/>
      <c r="O309"/>
      <c r="P309"/>
      <c r="Q309"/>
      <c r="R309"/>
      <c r="S309"/>
      <c r="T309"/>
      <c r="U309"/>
      <c r="V309"/>
    </row>
    <row r="310" spans="1:22" ht="12.75">
      <c r="A310"/>
      <c r="B310"/>
      <c r="C310"/>
      <c r="D310"/>
      <c r="E310"/>
      <c r="F310"/>
      <c r="G310"/>
      <c r="H310"/>
      <c r="I310"/>
      <c r="J310"/>
      <c r="K310"/>
      <c r="L310"/>
      <c r="M310"/>
      <c r="N310"/>
      <c r="O310"/>
      <c r="P310"/>
      <c r="Q310"/>
      <c r="R310"/>
      <c r="S310"/>
      <c r="T310"/>
      <c r="U310"/>
      <c r="V310"/>
    </row>
    <row r="311" spans="1:22" ht="12.75">
      <c r="A311"/>
      <c r="B311"/>
      <c r="C311"/>
      <c r="D311"/>
      <c r="E311"/>
      <c r="F311"/>
      <c r="G311"/>
      <c r="H311"/>
      <c r="I311"/>
      <c r="J311"/>
      <c r="K311"/>
      <c r="L311"/>
      <c r="M311"/>
      <c r="N311"/>
      <c r="O311"/>
      <c r="P311"/>
      <c r="Q311"/>
      <c r="R311"/>
      <c r="S311"/>
      <c r="T311"/>
      <c r="U311"/>
      <c r="V311"/>
    </row>
    <row r="312" spans="1:22" ht="12.75">
      <c r="A312"/>
      <c r="B312"/>
      <c r="C312"/>
      <c r="D312"/>
      <c r="E312"/>
      <c r="F312"/>
      <c r="G312"/>
      <c r="H312"/>
      <c r="I312"/>
      <c r="J312"/>
      <c r="K312"/>
      <c r="L312"/>
      <c r="M312"/>
      <c r="N312"/>
      <c r="O312"/>
      <c r="P312"/>
      <c r="Q312"/>
      <c r="R312"/>
      <c r="S312"/>
      <c r="T312"/>
      <c r="U312"/>
      <c r="V312"/>
    </row>
    <row r="313" spans="1:22" ht="12.75">
      <c r="A313"/>
      <c r="B313"/>
      <c r="C313"/>
      <c r="D313"/>
      <c r="E313"/>
      <c r="F313"/>
      <c r="G313"/>
      <c r="H313"/>
      <c r="I313"/>
      <c r="J313"/>
      <c r="K313"/>
      <c r="L313"/>
      <c r="M313"/>
      <c r="N313"/>
      <c r="O313"/>
      <c r="P313"/>
      <c r="Q313"/>
      <c r="R313"/>
      <c r="S313"/>
      <c r="T313"/>
      <c r="U313"/>
      <c r="V313"/>
    </row>
    <row r="314" spans="1:22" ht="12.75">
      <c r="A314"/>
      <c r="B314"/>
      <c r="C314"/>
      <c r="D314"/>
      <c r="E314"/>
      <c r="F314"/>
      <c r="G314"/>
      <c r="H314"/>
      <c r="I314"/>
      <c r="J314"/>
      <c r="K314"/>
      <c r="L314"/>
      <c r="M314"/>
      <c r="N314"/>
      <c r="O314"/>
      <c r="P314"/>
      <c r="Q314"/>
      <c r="R314"/>
      <c r="S314"/>
      <c r="T314"/>
      <c r="U314"/>
      <c r="V314"/>
    </row>
    <row r="315" spans="1:22" ht="12.75">
      <c r="A315"/>
      <c r="B315"/>
      <c r="C315"/>
      <c r="D315"/>
      <c r="E315"/>
      <c r="F315"/>
      <c r="G315"/>
      <c r="H315"/>
      <c r="I315"/>
      <c r="J315"/>
      <c r="K315"/>
      <c r="L315"/>
      <c r="M315"/>
      <c r="N315"/>
      <c r="O315"/>
      <c r="P315"/>
      <c r="Q315"/>
      <c r="R315"/>
      <c r="S315"/>
      <c r="T315"/>
      <c r="U315"/>
      <c r="V315"/>
    </row>
    <row r="316" spans="1:22" ht="12.75">
      <c r="A316"/>
      <c r="B316"/>
      <c r="C316"/>
      <c r="D316"/>
      <c r="E316"/>
      <c r="F316"/>
      <c r="G316"/>
      <c r="H316"/>
      <c r="I316"/>
      <c r="J316"/>
      <c r="K316"/>
      <c r="L316"/>
      <c r="M316"/>
      <c r="N316"/>
      <c r="O316"/>
      <c r="P316"/>
      <c r="Q316"/>
      <c r="R316"/>
      <c r="S316"/>
      <c r="T316"/>
      <c r="U316"/>
      <c r="V316"/>
    </row>
    <row r="317" spans="1:22" ht="12.75">
      <c r="A317"/>
      <c r="B317"/>
      <c r="C317"/>
      <c r="D317"/>
      <c r="E317"/>
      <c r="F317"/>
      <c r="G317"/>
      <c r="H317"/>
      <c r="I317"/>
      <c r="J317"/>
      <c r="K317"/>
      <c r="L317"/>
      <c r="M317"/>
      <c r="N317"/>
      <c r="O317"/>
      <c r="P317"/>
      <c r="Q317"/>
      <c r="R317"/>
      <c r="S317"/>
      <c r="T317"/>
      <c r="U317"/>
      <c r="V317"/>
    </row>
    <row r="318" spans="1:22" ht="12.75">
      <c r="A318"/>
      <c r="B318"/>
      <c r="C318"/>
      <c r="D318"/>
      <c r="E318"/>
      <c r="F318"/>
      <c r="G318"/>
      <c r="H318"/>
      <c r="I318"/>
      <c r="J318"/>
      <c r="K318"/>
      <c r="L318"/>
      <c r="M318"/>
      <c r="N318"/>
      <c r="O318"/>
      <c r="P318"/>
      <c r="Q318"/>
      <c r="R318"/>
      <c r="S318"/>
      <c r="T318"/>
      <c r="U318"/>
      <c r="V318"/>
    </row>
    <row r="319" spans="1:22" ht="12.75">
      <c r="A319"/>
      <c r="B319"/>
      <c r="C319"/>
      <c r="D319"/>
      <c r="E319"/>
      <c r="F319"/>
      <c r="G319"/>
      <c r="H319"/>
      <c r="I319"/>
      <c r="J319"/>
      <c r="K319"/>
      <c r="L319"/>
      <c r="M319"/>
      <c r="N319"/>
      <c r="O319"/>
      <c r="P319"/>
      <c r="Q319"/>
      <c r="R319"/>
      <c r="S319"/>
      <c r="T319"/>
      <c r="U319"/>
      <c r="V319"/>
    </row>
    <row r="320" spans="1:22" ht="12.75">
      <c r="A320"/>
      <c r="B320"/>
      <c r="C320"/>
      <c r="D320"/>
      <c r="E320"/>
      <c r="F320"/>
      <c r="G320"/>
      <c r="H320"/>
      <c r="I320"/>
      <c r="J320"/>
      <c r="K320"/>
      <c r="L320"/>
      <c r="M320"/>
      <c r="N320"/>
      <c r="O320"/>
      <c r="P320"/>
      <c r="Q320"/>
      <c r="R320"/>
      <c r="S320"/>
      <c r="T320"/>
      <c r="U320"/>
      <c r="V320"/>
    </row>
    <row r="321" spans="1:22" ht="12.75">
      <c r="A321"/>
      <c r="B321"/>
      <c r="C321"/>
      <c r="D321"/>
      <c r="E321"/>
      <c r="F321"/>
      <c r="G321"/>
      <c r="H321"/>
      <c r="I321"/>
      <c r="J321"/>
      <c r="K321"/>
      <c r="L321"/>
      <c r="M321"/>
      <c r="N321"/>
      <c r="O321"/>
      <c r="P321"/>
      <c r="Q321"/>
      <c r="R321"/>
      <c r="S321"/>
      <c r="T321"/>
      <c r="U321"/>
      <c r="V321"/>
    </row>
    <row r="322" spans="1:22" ht="12.75">
      <c r="A322"/>
      <c r="B322"/>
      <c r="C322"/>
      <c r="D322"/>
      <c r="E322"/>
      <c r="F322"/>
      <c r="G322"/>
      <c r="H322"/>
      <c r="I322"/>
      <c r="J322"/>
      <c r="K322"/>
      <c r="L322"/>
      <c r="M322"/>
      <c r="N322"/>
      <c r="O322"/>
      <c r="P322"/>
      <c r="Q322"/>
      <c r="R322"/>
      <c r="S322"/>
      <c r="T322"/>
      <c r="U322"/>
      <c r="V322"/>
    </row>
    <row r="323" spans="1:22" ht="12.75">
      <c r="A323"/>
      <c r="B323"/>
      <c r="C323"/>
      <c r="D323"/>
      <c r="E323"/>
      <c r="F323"/>
      <c r="G323"/>
      <c r="H323"/>
      <c r="I323"/>
      <c r="J323"/>
      <c r="K323"/>
      <c r="L323"/>
      <c r="M323"/>
      <c r="N323"/>
      <c r="O323"/>
      <c r="P323"/>
      <c r="Q323"/>
      <c r="R323"/>
      <c r="S323"/>
      <c r="T323"/>
      <c r="U323"/>
      <c r="V323"/>
    </row>
    <row r="324" spans="1:22" ht="12.75">
      <c r="A324"/>
      <c r="B324"/>
      <c r="C324"/>
      <c r="D324"/>
      <c r="E324"/>
      <c r="F324"/>
      <c r="G324"/>
      <c r="H324"/>
      <c r="I324"/>
      <c r="J324"/>
      <c r="K324"/>
      <c r="L324"/>
      <c r="M324"/>
      <c r="N324"/>
      <c r="O324"/>
      <c r="P324"/>
      <c r="Q324"/>
      <c r="R324"/>
      <c r="S324"/>
      <c r="T324"/>
      <c r="U324"/>
      <c r="V324"/>
    </row>
    <row r="325" spans="1:22" ht="12.75">
      <c r="A325"/>
      <c r="B325"/>
      <c r="C325"/>
      <c r="D325"/>
      <c r="E325"/>
      <c r="F325"/>
      <c r="G325"/>
      <c r="H325"/>
      <c r="I325"/>
      <c r="J325"/>
      <c r="K325"/>
      <c r="L325"/>
      <c r="M325"/>
      <c r="N325"/>
      <c r="O325"/>
      <c r="P325"/>
      <c r="Q325"/>
      <c r="R325"/>
      <c r="S325"/>
      <c r="T325"/>
      <c r="U325"/>
      <c r="V325"/>
    </row>
    <row r="326" spans="1:22" ht="12.75">
      <c r="A326"/>
      <c r="B326"/>
      <c r="C326"/>
      <c r="D326"/>
      <c r="E326"/>
      <c r="F326"/>
      <c r="G326"/>
      <c r="H326"/>
      <c r="I326"/>
      <c r="J326"/>
      <c r="K326"/>
      <c r="L326"/>
      <c r="M326"/>
      <c r="N326"/>
      <c r="O326"/>
      <c r="P326"/>
      <c r="Q326"/>
      <c r="R326"/>
      <c r="S326"/>
      <c r="T326"/>
      <c r="U326"/>
      <c r="V326"/>
    </row>
    <row r="327" spans="1:22" ht="12.75">
      <c r="A327"/>
      <c r="B327"/>
      <c r="C327"/>
      <c r="D327"/>
      <c r="E327"/>
      <c r="F327"/>
      <c r="G327"/>
      <c r="H327"/>
      <c r="I327"/>
      <c r="J327"/>
      <c r="K327"/>
      <c r="L327"/>
      <c r="M327"/>
      <c r="N327"/>
      <c r="O327"/>
      <c r="P327"/>
      <c r="Q327"/>
      <c r="R327"/>
      <c r="S327"/>
      <c r="T327"/>
      <c r="U327"/>
      <c r="V327"/>
    </row>
    <row r="328" spans="1:22" ht="12.75">
      <c r="A328"/>
      <c r="B328"/>
      <c r="C328"/>
      <c r="D328"/>
      <c r="E328"/>
      <c r="F328"/>
      <c r="G328"/>
      <c r="H328"/>
      <c r="I328"/>
      <c r="J328"/>
      <c r="K328"/>
      <c r="L328"/>
      <c r="M328"/>
      <c r="N328"/>
      <c r="O328"/>
      <c r="P328"/>
      <c r="Q328"/>
      <c r="R328"/>
      <c r="S328"/>
      <c r="T328"/>
      <c r="U328"/>
      <c r="V328"/>
    </row>
    <row r="329" spans="1:22" ht="12.75">
      <c r="A329"/>
      <c r="B329"/>
      <c r="C329"/>
      <c r="D329"/>
      <c r="E329"/>
      <c r="F329"/>
      <c r="G329"/>
      <c r="H329"/>
      <c r="I329"/>
      <c r="J329"/>
      <c r="K329"/>
      <c r="L329"/>
      <c r="M329"/>
      <c r="N329"/>
      <c r="O329"/>
      <c r="P329"/>
      <c r="Q329"/>
      <c r="R329"/>
      <c r="S329"/>
      <c r="T329"/>
      <c r="U329"/>
      <c r="V329"/>
    </row>
    <row r="330" spans="1:22" ht="12.75">
      <c r="A330"/>
      <c r="B330"/>
      <c r="C330"/>
      <c r="D330"/>
      <c r="E330"/>
      <c r="F330"/>
      <c r="G330"/>
      <c r="H330"/>
      <c r="I330"/>
      <c r="J330"/>
      <c r="K330"/>
      <c r="L330"/>
      <c r="M330"/>
      <c r="N330"/>
      <c r="O330"/>
      <c r="P330"/>
      <c r="Q330"/>
      <c r="R330"/>
      <c r="S330"/>
      <c r="T330"/>
      <c r="U330"/>
      <c r="V330"/>
    </row>
    <row r="331" spans="1:22" ht="12.75">
      <c r="A331"/>
      <c r="B331"/>
      <c r="C331"/>
      <c r="D331"/>
      <c r="E331"/>
      <c r="F331"/>
      <c r="G331"/>
      <c r="H331"/>
      <c r="I331"/>
      <c r="J331"/>
      <c r="K331"/>
      <c r="L331"/>
      <c r="M331"/>
      <c r="N331"/>
      <c r="O331"/>
      <c r="P331"/>
      <c r="Q331"/>
      <c r="R331"/>
      <c r="S331"/>
      <c r="T331"/>
      <c r="U331"/>
      <c r="V331"/>
    </row>
    <row r="332" spans="1:22" ht="12.75">
      <c r="A332"/>
      <c r="B332"/>
      <c r="C332"/>
      <c r="D332"/>
      <c r="E332"/>
      <c r="F332"/>
      <c r="G332"/>
      <c r="H332"/>
      <c r="I332"/>
      <c r="J332"/>
      <c r="K332"/>
      <c r="L332"/>
      <c r="M332"/>
      <c r="N332"/>
      <c r="O332"/>
      <c r="P332"/>
      <c r="Q332"/>
      <c r="R332"/>
      <c r="S332"/>
      <c r="T332"/>
      <c r="U332"/>
      <c r="V332"/>
    </row>
    <row r="333" spans="1:22" ht="12.75">
      <c r="A333"/>
      <c r="B333"/>
      <c r="C333"/>
      <c r="D333"/>
      <c r="E333"/>
      <c r="F333"/>
      <c r="G333"/>
      <c r="H333"/>
      <c r="I333"/>
      <c r="J333"/>
      <c r="K333"/>
      <c r="L333"/>
      <c r="M333"/>
      <c r="N333"/>
      <c r="O333"/>
      <c r="P333"/>
      <c r="Q333"/>
      <c r="R333"/>
      <c r="S333"/>
      <c r="T333"/>
      <c r="U333"/>
      <c r="V333"/>
    </row>
    <row r="334" spans="1:22" ht="12.75">
      <c r="A334"/>
      <c r="B334"/>
      <c r="C334"/>
      <c r="D334"/>
      <c r="E334"/>
      <c r="F334"/>
      <c r="G334"/>
      <c r="H334"/>
      <c r="I334"/>
      <c r="J334"/>
      <c r="K334"/>
      <c r="L334"/>
      <c r="M334"/>
      <c r="N334"/>
      <c r="O334"/>
      <c r="P334"/>
      <c r="Q334"/>
      <c r="R334"/>
      <c r="S334"/>
      <c r="T334"/>
      <c r="U334"/>
      <c r="V334"/>
    </row>
    <row r="335" spans="1:22" ht="12.75">
      <c r="A335"/>
      <c r="B335"/>
      <c r="C335"/>
      <c r="D335"/>
      <c r="E335"/>
      <c r="F335"/>
      <c r="G335"/>
      <c r="H335"/>
      <c r="I335"/>
      <c r="J335"/>
      <c r="K335"/>
      <c r="L335"/>
      <c r="M335"/>
      <c r="N335"/>
      <c r="O335"/>
      <c r="P335"/>
      <c r="Q335"/>
      <c r="R335"/>
      <c r="S335"/>
      <c r="T335"/>
      <c r="U335"/>
      <c r="V335"/>
    </row>
    <row r="336" spans="1:22" ht="12.75">
      <c r="A336"/>
      <c r="B336"/>
      <c r="C336"/>
      <c r="D336"/>
      <c r="E336"/>
      <c r="F336"/>
      <c r="G336"/>
      <c r="H336"/>
      <c r="I336"/>
      <c r="J336"/>
      <c r="K336"/>
      <c r="L336"/>
      <c r="M336"/>
      <c r="N336"/>
      <c r="O336"/>
      <c r="P336"/>
      <c r="Q336"/>
      <c r="R336"/>
      <c r="S336"/>
      <c r="T336"/>
      <c r="U336"/>
      <c r="V336"/>
    </row>
    <row r="337" spans="1:22" ht="12.75">
      <c r="A337"/>
      <c r="B337"/>
      <c r="C337"/>
      <c r="D337"/>
      <c r="E337"/>
      <c r="F337"/>
      <c r="G337"/>
      <c r="H337"/>
      <c r="I337"/>
      <c r="J337"/>
      <c r="K337"/>
      <c r="L337"/>
      <c r="M337"/>
      <c r="N337"/>
      <c r="O337"/>
      <c r="P337"/>
      <c r="Q337"/>
      <c r="R337"/>
      <c r="S337"/>
      <c r="T337"/>
      <c r="U337"/>
      <c r="V337"/>
    </row>
    <row r="338" spans="1:22" ht="12.75">
      <c r="A338"/>
      <c r="B338"/>
      <c r="C338"/>
      <c r="D338"/>
      <c r="E338"/>
      <c r="F338"/>
      <c r="G338"/>
      <c r="H338"/>
      <c r="I338"/>
      <c r="J338"/>
      <c r="K338"/>
      <c r="L338"/>
      <c r="M338"/>
      <c r="N338"/>
      <c r="O338"/>
      <c r="P338"/>
      <c r="Q338"/>
      <c r="R338"/>
      <c r="S338"/>
      <c r="T338"/>
      <c r="U338"/>
      <c r="V338"/>
    </row>
    <row r="339" spans="1:22" ht="12.75">
      <c r="A339"/>
      <c r="B339"/>
      <c r="C339"/>
      <c r="D339"/>
      <c r="E339"/>
      <c r="F339"/>
      <c r="G339"/>
      <c r="H339"/>
      <c r="I339"/>
      <c r="J339"/>
      <c r="K339"/>
      <c r="L339"/>
      <c r="M339"/>
      <c r="N339"/>
      <c r="O339"/>
      <c r="P339"/>
      <c r="Q339"/>
      <c r="R339"/>
      <c r="S339"/>
      <c r="T339"/>
      <c r="U339"/>
      <c r="V339"/>
    </row>
    <row r="340" spans="1:22" ht="12.75">
      <c r="A340"/>
      <c r="B340"/>
      <c r="C340"/>
      <c r="D340"/>
      <c r="E340"/>
      <c r="F340"/>
      <c r="G340"/>
      <c r="H340"/>
      <c r="I340"/>
      <c r="J340"/>
      <c r="K340"/>
      <c r="L340"/>
      <c r="M340"/>
      <c r="N340"/>
      <c r="O340"/>
      <c r="P340"/>
      <c r="Q340"/>
      <c r="R340"/>
      <c r="S340"/>
      <c r="T340"/>
      <c r="U340"/>
      <c r="V340"/>
    </row>
    <row r="341" spans="1:22" ht="12.75">
      <c r="A341"/>
      <c r="B341"/>
      <c r="C341"/>
      <c r="D341"/>
      <c r="E341"/>
      <c r="F341"/>
      <c r="G341"/>
      <c r="H341"/>
      <c r="I341"/>
      <c r="J341"/>
      <c r="K341"/>
      <c r="L341"/>
      <c r="M341"/>
      <c r="N341"/>
      <c r="O341"/>
      <c r="P341"/>
      <c r="Q341"/>
      <c r="R341"/>
      <c r="S341"/>
      <c r="T341"/>
      <c r="U341"/>
      <c r="V341"/>
    </row>
    <row r="342" spans="1:22" ht="12.75">
      <c r="A342"/>
      <c r="B342"/>
      <c r="C342"/>
      <c r="D342"/>
      <c r="E342"/>
      <c r="F342"/>
      <c r="G342"/>
      <c r="H342"/>
      <c r="I342"/>
      <c r="J342"/>
      <c r="K342"/>
      <c r="L342"/>
      <c r="M342"/>
      <c r="N342"/>
      <c r="O342"/>
      <c r="P342"/>
      <c r="Q342"/>
      <c r="R342"/>
      <c r="S342"/>
      <c r="T342"/>
      <c r="U342"/>
      <c r="V342"/>
    </row>
    <row r="343" spans="1:22" ht="12.75">
      <c r="A343"/>
      <c r="B343"/>
      <c r="C343"/>
      <c r="D343"/>
      <c r="E343"/>
      <c r="F343"/>
      <c r="G343"/>
      <c r="H343"/>
      <c r="I343"/>
      <c r="J343"/>
      <c r="K343"/>
      <c r="L343"/>
      <c r="M343"/>
      <c r="N343"/>
      <c r="O343"/>
      <c r="P343"/>
      <c r="Q343"/>
      <c r="R343"/>
      <c r="S343"/>
      <c r="T343"/>
      <c r="U343"/>
      <c r="V343"/>
    </row>
    <row r="344" spans="1:22" ht="12.75">
      <c r="A344"/>
      <c r="B344"/>
      <c r="C344"/>
      <c r="D344"/>
      <c r="E344"/>
      <c r="F344"/>
      <c r="G344"/>
      <c r="H344"/>
      <c r="I344"/>
      <c r="J344"/>
      <c r="K344"/>
      <c r="L344"/>
      <c r="M344"/>
      <c r="N344"/>
      <c r="O344"/>
      <c r="P344"/>
      <c r="Q344"/>
      <c r="R344"/>
      <c r="S344"/>
      <c r="T344"/>
      <c r="U344"/>
      <c r="V344"/>
    </row>
    <row r="345" spans="1:22" ht="12.75">
      <c r="A345"/>
      <c r="B345"/>
      <c r="C345"/>
      <c r="D345"/>
      <c r="E345"/>
      <c r="F345"/>
      <c r="G345"/>
      <c r="H345"/>
      <c r="I345"/>
      <c r="J345"/>
      <c r="K345"/>
      <c r="L345"/>
      <c r="M345"/>
      <c r="N345"/>
      <c r="O345"/>
      <c r="P345"/>
      <c r="Q345"/>
      <c r="R345"/>
      <c r="S345"/>
      <c r="T345"/>
      <c r="U345"/>
      <c r="V345"/>
    </row>
    <row r="346" spans="1:22" ht="12.75">
      <c r="A346"/>
      <c r="B346"/>
      <c r="C346"/>
      <c r="D346"/>
      <c r="E346"/>
      <c r="F346"/>
      <c r="G346"/>
      <c r="H346"/>
      <c r="I346"/>
      <c r="J346"/>
      <c r="K346"/>
      <c r="L346"/>
      <c r="M346"/>
      <c r="N346"/>
      <c r="O346"/>
      <c r="P346"/>
      <c r="Q346"/>
      <c r="R346"/>
      <c r="S346"/>
      <c r="T346"/>
      <c r="U346"/>
      <c r="V346"/>
    </row>
    <row r="347" spans="1:22" ht="12.75">
      <c r="A347"/>
      <c r="B347"/>
      <c r="C347"/>
      <c r="D347"/>
      <c r="E347"/>
      <c r="F347"/>
      <c r="G347"/>
      <c r="H347"/>
      <c r="I347"/>
      <c r="J347"/>
      <c r="K347"/>
      <c r="L347"/>
      <c r="M347"/>
      <c r="N347"/>
      <c r="O347"/>
      <c r="P347"/>
      <c r="Q347"/>
      <c r="R347"/>
      <c r="S347"/>
      <c r="T347"/>
      <c r="U347"/>
      <c r="V347"/>
    </row>
    <row r="348" spans="1:22" ht="12.75">
      <c r="A348"/>
      <c r="B348"/>
      <c r="C348"/>
      <c r="D348"/>
      <c r="E348"/>
      <c r="F348"/>
      <c r="G348"/>
      <c r="H348"/>
      <c r="I348"/>
      <c r="J348"/>
      <c r="K348"/>
      <c r="L348"/>
      <c r="M348"/>
      <c r="N348"/>
      <c r="O348"/>
      <c r="P348"/>
      <c r="Q348"/>
      <c r="R348"/>
      <c r="S348"/>
      <c r="T348"/>
      <c r="U348"/>
      <c r="V348"/>
    </row>
    <row r="349" spans="1:22" ht="12.75">
      <c r="A349"/>
      <c r="B349"/>
      <c r="C349"/>
      <c r="D349"/>
      <c r="E349"/>
      <c r="F349"/>
      <c r="G349"/>
      <c r="H349"/>
      <c r="I349"/>
      <c r="J349"/>
      <c r="K349"/>
      <c r="L349"/>
      <c r="M349"/>
      <c r="N349"/>
      <c r="O349"/>
      <c r="P349"/>
      <c r="Q349"/>
      <c r="R349"/>
      <c r="S349"/>
      <c r="T349"/>
      <c r="U349"/>
      <c r="V349"/>
    </row>
    <row r="350" spans="1:22" ht="12.75">
      <c r="A350"/>
      <c r="B350"/>
      <c r="C350"/>
      <c r="D350"/>
      <c r="E350"/>
      <c r="F350"/>
      <c r="G350"/>
      <c r="H350"/>
      <c r="I350"/>
      <c r="J350"/>
      <c r="K350"/>
      <c r="L350"/>
      <c r="M350"/>
      <c r="N350"/>
      <c r="O350"/>
      <c r="P350"/>
      <c r="Q350"/>
      <c r="R350"/>
      <c r="S350"/>
      <c r="T350"/>
      <c r="U350"/>
      <c r="V350"/>
    </row>
    <row r="351" spans="1:22" ht="12.75">
      <c r="A351"/>
      <c r="B351"/>
      <c r="C351"/>
      <c r="D351"/>
      <c r="E351"/>
      <c r="F351"/>
      <c r="G351"/>
      <c r="H351"/>
      <c r="I351"/>
      <c r="J351"/>
      <c r="K351"/>
      <c r="L351"/>
      <c r="M351"/>
      <c r="N351"/>
      <c r="O351"/>
      <c r="P351"/>
      <c r="Q351"/>
      <c r="R351"/>
      <c r="S351"/>
      <c r="T351"/>
      <c r="U351"/>
      <c r="V351"/>
    </row>
    <row r="352" spans="1:22" ht="12.75">
      <c r="A352"/>
      <c r="B352"/>
      <c r="C352"/>
      <c r="D352"/>
      <c r="E352"/>
      <c r="F352"/>
      <c r="G352"/>
      <c r="H352"/>
      <c r="I352"/>
      <c r="J352"/>
      <c r="K352"/>
      <c r="L352"/>
      <c r="M352"/>
      <c r="N352"/>
      <c r="O352"/>
      <c r="P352"/>
      <c r="Q352"/>
      <c r="R352"/>
      <c r="S352"/>
      <c r="T352"/>
      <c r="U352"/>
      <c r="V352"/>
    </row>
    <row r="353" spans="1:22" ht="12.75">
      <c r="A353"/>
      <c r="B353"/>
      <c r="C353"/>
      <c r="D353"/>
      <c r="E353"/>
      <c r="F353"/>
      <c r="G353"/>
      <c r="H353"/>
      <c r="I353"/>
      <c r="J353"/>
      <c r="K353"/>
      <c r="L353"/>
      <c r="M353"/>
      <c r="N353"/>
      <c r="O353"/>
      <c r="P353"/>
      <c r="Q353"/>
      <c r="R353"/>
      <c r="S353"/>
      <c r="T353"/>
      <c r="U353"/>
      <c r="V353"/>
    </row>
    <row r="354" spans="1:22" ht="12.75">
      <c r="A354"/>
      <c r="B354"/>
      <c r="C354"/>
      <c r="D354"/>
      <c r="E354"/>
      <c r="F354"/>
      <c r="G354"/>
      <c r="H354"/>
      <c r="I354"/>
      <c r="J354"/>
      <c r="K354"/>
      <c r="L354"/>
      <c r="M354"/>
      <c r="N354"/>
      <c r="O354"/>
      <c r="P354"/>
      <c r="Q354"/>
      <c r="R354"/>
      <c r="S354"/>
      <c r="T354"/>
      <c r="U354"/>
      <c r="V354"/>
    </row>
    <row r="355" spans="1:22" ht="12.75">
      <c r="A355"/>
      <c r="B355"/>
      <c r="C355"/>
      <c r="D355"/>
      <c r="E355"/>
      <c r="F355"/>
      <c r="G355"/>
      <c r="H355"/>
      <c r="I355"/>
      <c r="J355"/>
      <c r="K355"/>
      <c r="L355"/>
      <c r="M355"/>
      <c r="N355"/>
      <c r="O355"/>
      <c r="P355"/>
      <c r="Q355"/>
      <c r="R355"/>
      <c r="S355"/>
      <c r="T355"/>
      <c r="U355"/>
      <c r="V355"/>
    </row>
    <row r="356" spans="1:22" ht="12.75">
      <c r="A356"/>
      <c r="B356"/>
      <c r="C356"/>
      <c r="D356"/>
      <c r="E356"/>
      <c r="F356"/>
      <c r="G356"/>
      <c r="H356"/>
      <c r="I356"/>
      <c r="J356"/>
      <c r="K356"/>
      <c r="L356"/>
      <c r="M356"/>
      <c r="N356"/>
      <c r="O356"/>
      <c r="P356"/>
      <c r="Q356"/>
      <c r="R356"/>
      <c r="S356"/>
      <c r="T356"/>
      <c r="U356"/>
      <c r="V356"/>
    </row>
    <row r="357" spans="1:22" ht="12.75">
      <c r="A357"/>
      <c r="B357"/>
      <c r="C357"/>
      <c r="D357"/>
      <c r="E357"/>
      <c r="F357"/>
      <c r="G357"/>
      <c r="H357"/>
      <c r="I357"/>
      <c r="J357"/>
      <c r="K357"/>
      <c r="L357"/>
      <c r="M357"/>
      <c r="N357"/>
      <c r="O357"/>
      <c r="P357"/>
      <c r="Q357"/>
      <c r="R357"/>
      <c r="S357"/>
      <c r="T357"/>
      <c r="U357"/>
      <c r="V357"/>
    </row>
    <row r="358" spans="1:22" ht="12.75">
      <c r="A358"/>
      <c r="B358"/>
      <c r="C358"/>
      <c r="D358"/>
      <c r="E358"/>
      <c r="F358"/>
      <c r="G358"/>
      <c r="H358"/>
      <c r="I358"/>
      <c r="J358"/>
      <c r="K358"/>
      <c r="L358"/>
      <c r="M358"/>
      <c r="N358"/>
      <c r="O358"/>
      <c r="P358"/>
      <c r="Q358"/>
      <c r="R358"/>
      <c r="S358"/>
      <c r="T358"/>
      <c r="U358"/>
      <c r="V358"/>
    </row>
    <row r="359" spans="1:22" ht="12.75">
      <c r="A359"/>
      <c r="B359"/>
      <c r="C359"/>
      <c r="D359"/>
      <c r="E359"/>
      <c r="F359"/>
      <c r="G359"/>
      <c r="H359"/>
      <c r="I359"/>
      <c r="J359"/>
      <c r="K359"/>
      <c r="L359"/>
      <c r="M359"/>
      <c r="N359"/>
      <c r="O359"/>
      <c r="P359"/>
      <c r="Q359"/>
      <c r="R359"/>
      <c r="S359"/>
      <c r="T359"/>
      <c r="U359"/>
      <c r="V359"/>
    </row>
    <row r="360" spans="1:22" ht="12.75">
      <c r="A360"/>
      <c r="B360"/>
      <c r="C360"/>
      <c r="D360"/>
      <c r="E360"/>
      <c r="F360"/>
      <c r="G360"/>
      <c r="H360"/>
      <c r="I360"/>
      <c r="J360"/>
      <c r="K360"/>
      <c r="L360"/>
      <c r="M360"/>
      <c r="N360"/>
      <c r="O360"/>
      <c r="P360"/>
      <c r="Q360"/>
      <c r="R360"/>
      <c r="S360"/>
      <c r="T360"/>
      <c r="U360"/>
      <c r="V360"/>
    </row>
    <row r="361" spans="1:22" ht="12.75">
      <c r="A361"/>
      <c r="B361"/>
      <c r="C361"/>
      <c r="D361"/>
      <c r="E361"/>
      <c r="F361"/>
      <c r="G361"/>
      <c r="H361"/>
      <c r="I361"/>
      <c r="J361"/>
      <c r="K361"/>
      <c r="L361"/>
      <c r="M361"/>
      <c r="N361"/>
      <c r="O361"/>
      <c r="P361"/>
      <c r="Q361"/>
      <c r="R361"/>
      <c r="S361"/>
      <c r="T361"/>
      <c r="U361"/>
      <c r="V361"/>
    </row>
    <row r="362" spans="1:22" ht="12.75">
      <c r="A362"/>
      <c r="B362"/>
      <c r="C362"/>
      <c r="D362"/>
      <c r="E362"/>
      <c r="F362"/>
      <c r="G362"/>
      <c r="H362"/>
      <c r="I362"/>
      <c r="J362"/>
      <c r="K362"/>
      <c r="L362"/>
      <c r="M362"/>
      <c r="N362"/>
      <c r="O362"/>
      <c r="P362"/>
      <c r="Q362"/>
      <c r="R362"/>
      <c r="S362"/>
      <c r="T362"/>
      <c r="U362"/>
      <c r="V362"/>
    </row>
    <row r="363" spans="1:22" ht="12.75">
      <c r="A363"/>
      <c r="B363"/>
      <c r="C363"/>
      <c r="D363"/>
      <c r="E363"/>
      <c r="F363"/>
      <c r="G363"/>
      <c r="H363"/>
      <c r="I363"/>
      <c r="J363"/>
      <c r="K363"/>
      <c r="L363"/>
      <c r="M363"/>
      <c r="N363"/>
      <c r="O363"/>
      <c r="P363"/>
      <c r="Q363"/>
      <c r="R363"/>
      <c r="S363"/>
      <c r="T363"/>
      <c r="U363"/>
      <c r="V363"/>
    </row>
    <row r="364" spans="1:22" ht="12.75">
      <c r="A364"/>
      <c r="B364"/>
      <c r="C364"/>
      <c r="D364"/>
      <c r="E364"/>
      <c r="F364"/>
      <c r="G364"/>
      <c r="H364"/>
      <c r="I364"/>
      <c r="J364"/>
      <c r="K364"/>
      <c r="L364"/>
      <c r="M364"/>
      <c r="N364"/>
      <c r="O364"/>
      <c r="P364"/>
      <c r="Q364"/>
      <c r="R364"/>
      <c r="S364"/>
      <c r="T364"/>
      <c r="U364"/>
      <c r="V364"/>
    </row>
    <row r="365" spans="1:22" ht="12.75">
      <c r="A365"/>
      <c r="B365"/>
      <c r="C365"/>
      <c r="D365"/>
      <c r="E365"/>
      <c r="F365"/>
      <c r="G365"/>
      <c r="H365"/>
      <c r="I365"/>
      <c r="J365"/>
      <c r="K365"/>
      <c r="L365"/>
      <c r="M365"/>
      <c r="N365"/>
      <c r="O365"/>
      <c r="P365"/>
      <c r="Q365"/>
      <c r="R365"/>
      <c r="S365"/>
      <c r="T365"/>
      <c r="U365"/>
      <c r="V365"/>
    </row>
    <row r="366" spans="1:22" ht="12.75">
      <c r="A366"/>
      <c r="B366"/>
      <c r="C366"/>
      <c r="D366"/>
      <c r="E366"/>
      <c r="F366"/>
      <c r="G366"/>
      <c r="H366"/>
      <c r="I366"/>
      <c r="J366"/>
      <c r="K366"/>
      <c r="L366"/>
      <c r="M366"/>
      <c r="N366"/>
      <c r="O366"/>
      <c r="P366"/>
      <c r="Q366"/>
      <c r="R366"/>
      <c r="S366"/>
      <c r="T366"/>
      <c r="U366"/>
      <c r="V366"/>
    </row>
    <row r="367" spans="1:22" ht="12.75">
      <c r="A367"/>
      <c r="B367"/>
      <c r="C367"/>
      <c r="D367"/>
      <c r="E367"/>
      <c r="F367"/>
      <c r="G367"/>
      <c r="H367"/>
      <c r="I367"/>
      <c r="J367"/>
      <c r="K367"/>
      <c r="L367"/>
      <c r="M367"/>
      <c r="N367"/>
      <c r="O367"/>
      <c r="P367"/>
      <c r="Q367"/>
      <c r="R367"/>
      <c r="S367"/>
      <c r="T367"/>
      <c r="U367"/>
      <c r="V367"/>
    </row>
    <row r="368" spans="1:22" ht="12.75">
      <c r="A368"/>
      <c r="B368"/>
      <c r="C368"/>
      <c r="D368"/>
      <c r="E368"/>
      <c r="F368"/>
      <c r="G368"/>
      <c r="H368"/>
      <c r="I368"/>
      <c r="J368"/>
      <c r="K368"/>
      <c r="L368"/>
      <c r="M368"/>
      <c r="N368"/>
      <c r="O368"/>
      <c r="P368"/>
      <c r="Q368"/>
      <c r="R368"/>
      <c r="S368"/>
      <c r="T368"/>
      <c r="U368"/>
      <c r="V368"/>
    </row>
    <row r="369" spans="1:22" ht="12.75">
      <c r="A369"/>
      <c r="B369"/>
      <c r="C369"/>
      <c r="D369"/>
      <c r="E369"/>
      <c r="F369"/>
      <c r="G369"/>
      <c r="H369"/>
      <c r="I369"/>
      <c r="J369"/>
      <c r="K369"/>
      <c r="L369"/>
      <c r="M369"/>
      <c r="N369"/>
      <c r="O369"/>
      <c r="P369"/>
      <c r="Q369"/>
      <c r="R369"/>
      <c r="S369"/>
      <c r="T369"/>
      <c r="U369"/>
      <c r="V369"/>
    </row>
    <row r="370" spans="1:22" ht="12.75">
      <c r="A370"/>
      <c r="B370"/>
      <c r="C370"/>
      <c r="D370"/>
      <c r="E370"/>
      <c r="F370"/>
      <c r="G370"/>
      <c r="H370"/>
      <c r="I370"/>
      <c r="J370"/>
      <c r="K370"/>
      <c r="L370"/>
      <c r="M370"/>
      <c r="N370"/>
      <c r="O370"/>
      <c r="P370"/>
      <c r="Q370"/>
      <c r="R370"/>
      <c r="S370"/>
      <c r="T370"/>
      <c r="U370"/>
      <c r="V370"/>
    </row>
    <row r="371" spans="1:22" ht="12.75">
      <c r="A371"/>
      <c r="B371"/>
      <c r="C371"/>
      <c r="D371"/>
      <c r="E371"/>
      <c r="F371"/>
      <c r="G371"/>
      <c r="H371"/>
      <c r="I371"/>
      <c r="J371"/>
      <c r="K371"/>
      <c r="L371"/>
      <c r="M371"/>
      <c r="N371"/>
      <c r="O371"/>
      <c r="P371"/>
      <c r="Q371"/>
      <c r="R371"/>
      <c r="S371"/>
      <c r="T371"/>
      <c r="U371"/>
      <c r="V371"/>
    </row>
    <row r="372" spans="1:22" ht="12.75">
      <c r="A372"/>
      <c r="B372"/>
      <c r="C372"/>
      <c r="D372"/>
      <c r="E372"/>
      <c r="F372"/>
      <c r="G372"/>
      <c r="H372"/>
      <c r="I372"/>
      <c r="J372"/>
      <c r="K372"/>
      <c r="L372"/>
      <c r="M372"/>
      <c r="N372"/>
      <c r="O372"/>
      <c r="P372"/>
      <c r="Q372"/>
      <c r="R372"/>
      <c r="S372"/>
      <c r="T372"/>
      <c r="U372"/>
      <c r="V372"/>
    </row>
    <row r="373" spans="1:22" ht="12.75">
      <c r="A373"/>
      <c r="B373"/>
      <c r="C373"/>
      <c r="D373"/>
      <c r="E373"/>
      <c r="F373"/>
      <c r="G373"/>
      <c r="H373"/>
      <c r="I373"/>
      <c r="J373"/>
      <c r="K373"/>
      <c r="L373"/>
      <c r="M373"/>
      <c r="N373"/>
      <c r="O373"/>
      <c r="P373"/>
      <c r="Q373"/>
      <c r="R373"/>
      <c r="S373"/>
      <c r="T373"/>
      <c r="U373"/>
      <c r="V373"/>
    </row>
    <row r="374" spans="1:22" ht="12.75">
      <c r="A374"/>
      <c r="B374"/>
      <c r="C374"/>
      <c r="D374"/>
      <c r="E374"/>
      <c r="F374"/>
      <c r="G374"/>
      <c r="H374"/>
      <c r="I374"/>
      <c r="J374"/>
      <c r="K374"/>
      <c r="L374"/>
      <c r="M374"/>
      <c r="N374"/>
      <c r="O374"/>
      <c r="P374"/>
      <c r="Q374"/>
      <c r="R374"/>
      <c r="S374"/>
      <c r="T374"/>
      <c r="U374"/>
      <c r="V374"/>
    </row>
    <row r="375" spans="1:22" ht="12.75">
      <c r="A375"/>
      <c r="B375"/>
      <c r="C375"/>
      <c r="D375"/>
      <c r="E375"/>
      <c r="F375"/>
      <c r="G375"/>
      <c r="H375"/>
      <c r="I375"/>
      <c r="J375"/>
      <c r="K375"/>
      <c r="L375"/>
      <c r="M375"/>
      <c r="N375"/>
      <c r="O375"/>
      <c r="P375"/>
      <c r="Q375"/>
      <c r="R375"/>
      <c r="S375"/>
      <c r="T375"/>
      <c r="U375"/>
      <c r="V375"/>
    </row>
    <row r="376" spans="1:22" ht="12.75">
      <c r="A376"/>
      <c r="B376"/>
      <c r="C376"/>
      <c r="D376"/>
      <c r="E376"/>
      <c r="F376"/>
      <c r="G376"/>
      <c r="H376"/>
      <c r="I376"/>
      <c r="J376"/>
      <c r="K376"/>
      <c r="L376"/>
      <c r="M376"/>
      <c r="N376"/>
      <c r="O376"/>
      <c r="P376"/>
      <c r="Q376"/>
      <c r="R376"/>
      <c r="S376"/>
      <c r="T376"/>
      <c r="U376"/>
      <c r="V376"/>
    </row>
    <row r="377" spans="1:22" ht="12.75">
      <c r="A377"/>
      <c r="B377"/>
      <c r="C377"/>
      <c r="D377"/>
      <c r="E377"/>
      <c r="F377"/>
      <c r="G377"/>
      <c r="H377"/>
      <c r="I377"/>
      <c r="J377"/>
      <c r="K377"/>
      <c r="L377"/>
      <c r="M377"/>
      <c r="N377"/>
      <c r="O377"/>
      <c r="P377"/>
      <c r="Q377"/>
      <c r="R377"/>
      <c r="S377"/>
      <c r="T377"/>
      <c r="U377"/>
      <c r="V377"/>
    </row>
    <row r="378" spans="1:22" ht="12.75">
      <c r="A378"/>
      <c r="B378"/>
      <c r="C378"/>
      <c r="D378"/>
      <c r="E378"/>
      <c r="F378"/>
      <c r="G378"/>
      <c r="H378"/>
      <c r="I378"/>
      <c r="J378"/>
      <c r="K378"/>
      <c r="L378"/>
      <c r="M378"/>
      <c r="N378"/>
      <c r="O378"/>
      <c r="P378"/>
      <c r="Q378"/>
      <c r="R378"/>
      <c r="S378"/>
      <c r="T378"/>
      <c r="U378"/>
      <c r="V378"/>
    </row>
    <row r="379" spans="1:22" ht="12.75">
      <c r="A379"/>
      <c r="B379"/>
      <c r="C379"/>
      <c r="D379"/>
      <c r="E379"/>
      <c r="F379"/>
      <c r="G379"/>
      <c r="H379"/>
      <c r="I379"/>
      <c r="J379"/>
      <c r="K379"/>
      <c r="L379"/>
      <c r="M379"/>
      <c r="N379"/>
      <c r="O379"/>
      <c r="P379"/>
      <c r="Q379"/>
      <c r="R379"/>
      <c r="S379"/>
      <c r="T379"/>
      <c r="U379"/>
      <c r="V379"/>
    </row>
    <row r="380" spans="1:22" ht="12.75">
      <c r="A380"/>
      <c r="B380"/>
      <c r="C380"/>
      <c r="D380"/>
      <c r="E380"/>
      <c r="F380"/>
      <c r="G380"/>
      <c r="H380"/>
      <c r="I380"/>
      <c r="J380"/>
      <c r="K380"/>
      <c r="L380"/>
      <c r="M380"/>
      <c r="N380"/>
      <c r="O380"/>
      <c r="P380"/>
      <c r="Q380"/>
      <c r="R380"/>
      <c r="S380"/>
      <c r="T380"/>
      <c r="U380"/>
      <c r="V380"/>
    </row>
    <row r="381" spans="1:22" ht="12.75">
      <c r="A381"/>
      <c r="B381"/>
      <c r="C381"/>
      <c r="D381"/>
      <c r="E381"/>
      <c r="F381"/>
      <c r="G381"/>
      <c r="H381"/>
      <c r="I381"/>
      <c r="J381"/>
      <c r="K381"/>
      <c r="L381"/>
      <c r="M381"/>
      <c r="N381"/>
      <c r="O381"/>
      <c r="P381"/>
      <c r="Q381"/>
      <c r="R381"/>
      <c r="S381"/>
      <c r="T381"/>
      <c r="U381"/>
      <c r="V381"/>
    </row>
    <row r="382" spans="1:22" ht="12.75">
      <c r="A382"/>
      <c r="B382"/>
      <c r="C382"/>
      <c r="D382"/>
      <c r="E382"/>
      <c r="F382"/>
      <c r="G382"/>
      <c r="H382"/>
      <c r="I382"/>
      <c r="J382"/>
      <c r="K382"/>
      <c r="L382"/>
      <c r="M382"/>
      <c r="N382"/>
      <c r="O382"/>
      <c r="P382"/>
      <c r="Q382"/>
      <c r="R382"/>
      <c r="S382"/>
      <c r="T382"/>
      <c r="U382"/>
      <c r="V382"/>
    </row>
    <row r="383" spans="1:22" ht="12.75">
      <c r="A383"/>
      <c r="B383"/>
      <c r="C383"/>
      <c r="D383"/>
      <c r="E383"/>
      <c r="F383"/>
      <c r="G383"/>
      <c r="H383"/>
      <c r="I383"/>
      <c r="J383"/>
      <c r="K383"/>
      <c r="L383"/>
      <c r="M383"/>
      <c r="N383"/>
      <c r="O383"/>
      <c r="P383"/>
      <c r="Q383"/>
      <c r="R383"/>
      <c r="S383"/>
      <c r="T383"/>
      <c r="U383"/>
      <c r="V383"/>
    </row>
    <row r="384" spans="1:22" ht="12.75">
      <c r="A384"/>
      <c r="B384"/>
      <c r="C384"/>
      <c r="D384"/>
      <c r="E384"/>
      <c r="F384"/>
      <c r="G384"/>
      <c r="H384"/>
      <c r="I384"/>
      <c r="J384"/>
      <c r="K384"/>
      <c r="L384"/>
      <c r="M384"/>
      <c r="N384"/>
      <c r="O384"/>
      <c r="P384"/>
      <c r="Q384"/>
      <c r="R384"/>
      <c r="S384"/>
      <c r="T384"/>
      <c r="U384"/>
      <c r="V384"/>
    </row>
    <row r="385" spans="1:22" ht="12.75">
      <c r="A385"/>
      <c r="B385"/>
      <c r="C385"/>
      <c r="D385"/>
      <c r="E385"/>
      <c r="F385"/>
      <c r="G385"/>
      <c r="H385"/>
      <c r="I385"/>
      <c r="J385"/>
      <c r="K385"/>
      <c r="L385"/>
      <c r="M385"/>
      <c r="N385"/>
      <c r="O385"/>
      <c r="P385"/>
      <c r="Q385"/>
      <c r="R385"/>
      <c r="S385"/>
      <c r="T385"/>
      <c r="U385"/>
      <c r="V385"/>
    </row>
    <row r="386" spans="1:22" ht="12.75">
      <c r="A386"/>
      <c r="B386"/>
      <c r="C386"/>
      <c r="D386"/>
      <c r="E386"/>
      <c r="F386"/>
      <c r="G386"/>
      <c r="H386"/>
      <c r="I386"/>
      <c r="J386"/>
      <c r="K386"/>
      <c r="L386"/>
      <c r="M386"/>
      <c r="N386"/>
      <c r="O386"/>
      <c r="P386"/>
      <c r="Q386"/>
      <c r="R386"/>
      <c r="S386"/>
      <c r="T386"/>
      <c r="U386"/>
      <c r="V386"/>
    </row>
    <row r="387" spans="1:22" ht="12.75">
      <c r="A387"/>
      <c r="B387"/>
      <c r="C387"/>
      <c r="D387"/>
      <c r="E387"/>
      <c r="F387"/>
      <c r="G387"/>
      <c r="H387"/>
      <c r="I387"/>
      <c r="J387"/>
      <c r="K387"/>
      <c r="L387"/>
      <c r="M387"/>
      <c r="N387"/>
      <c r="O387"/>
      <c r="P387"/>
      <c r="Q387"/>
      <c r="R387"/>
      <c r="S387"/>
      <c r="T387"/>
      <c r="U387"/>
      <c r="V387"/>
    </row>
    <row r="388" spans="1:22" ht="12.75">
      <c r="A388"/>
      <c r="B388"/>
      <c r="C388"/>
      <c r="D388"/>
      <c r="E388"/>
      <c r="F388"/>
      <c r="G388"/>
      <c r="H388"/>
      <c r="I388"/>
      <c r="J388"/>
      <c r="K388"/>
      <c r="L388"/>
      <c r="M388"/>
      <c r="N388"/>
      <c r="O388"/>
      <c r="P388"/>
      <c r="Q388"/>
      <c r="R388"/>
      <c r="S388"/>
      <c r="T388"/>
      <c r="U388"/>
      <c r="V388"/>
    </row>
    <row r="389" spans="1:22" ht="12.75">
      <c r="A389"/>
      <c r="B389"/>
      <c r="C389"/>
      <c r="D389"/>
      <c r="E389"/>
      <c r="F389"/>
      <c r="G389"/>
      <c r="H389"/>
      <c r="I389"/>
      <c r="J389"/>
      <c r="K389"/>
      <c r="L389"/>
      <c r="M389"/>
      <c r="N389"/>
      <c r="O389"/>
      <c r="P389"/>
      <c r="Q389"/>
      <c r="R389"/>
      <c r="S389"/>
      <c r="T389"/>
      <c r="U389"/>
      <c r="V389"/>
    </row>
    <row r="390" spans="1:22" ht="12.75">
      <c r="A390"/>
      <c r="B390"/>
      <c r="C390"/>
      <c r="D390"/>
      <c r="E390"/>
      <c r="F390"/>
      <c r="G390"/>
      <c r="H390"/>
      <c r="I390"/>
      <c r="J390"/>
      <c r="K390"/>
      <c r="L390"/>
      <c r="M390"/>
      <c r="N390"/>
      <c r="O390"/>
      <c r="P390"/>
      <c r="Q390"/>
      <c r="R390"/>
      <c r="S390"/>
      <c r="T390"/>
      <c r="U390"/>
      <c r="V390"/>
    </row>
    <row r="391" spans="1:22" ht="12.75">
      <c r="A391"/>
      <c r="B391"/>
      <c r="C391"/>
      <c r="D391"/>
      <c r="E391"/>
      <c r="F391"/>
      <c r="G391"/>
      <c r="H391"/>
      <c r="I391"/>
      <c r="J391"/>
      <c r="K391"/>
      <c r="L391"/>
      <c r="M391"/>
      <c r="N391"/>
      <c r="O391"/>
      <c r="P391"/>
      <c r="Q391"/>
      <c r="R391"/>
      <c r="S391"/>
      <c r="T391"/>
      <c r="U391"/>
      <c r="V391"/>
    </row>
    <row r="392" spans="1:22" ht="12.75">
      <c r="A392"/>
      <c r="B392"/>
      <c r="C392"/>
      <c r="D392"/>
      <c r="E392"/>
      <c r="F392"/>
      <c r="G392"/>
      <c r="H392"/>
      <c r="I392"/>
      <c r="J392"/>
      <c r="K392"/>
      <c r="L392"/>
      <c r="M392"/>
      <c r="N392"/>
      <c r="O392"/>
      <c r="P392"/>
      <c r="Q392"/>
      <c r="R392"/>
      <c r="S392"/>
      <c r="T392"/>
      <c r="U392"/>
      <c r="V392"/>
    </row>
    <row r="393" spans="1:22" ht="12.75">
      <c r="A393"/>
      <c r="B393"/>
      <c r="C393"/>
      <c r="D393"/>
      <c r="E393"/>
      <c r="F393"/>
      <c r="G393"/>
      <c r="H393"/>
      <c r="I393"/>
      <c r="J393"/>
      <c r="K393"/>
      <c r="L393"/>
      <c r="M393"/>
      <c r="N393"/>
      <c r="O393"/>
      <c r="P393"/>
      <c r="Q393"/>
      <c r="R393"/>
      <c r="S393"/>
      <c r="T393"/>
      <c r="U393"/>
      <c r="V393"/>
    </row>
    <row r="394" spans="1:22" ht="12.75">
      <c r="A394"/>
      <c r="B394"/>
      <c r="C394"/>
      <c r="D394"/>
      <c r="E394"/>
      <c r="F394"/>
      <c r="G394"/>
      <c r="H394"/>
      <c r="I394"/>
      <c r="J394"/>
      <c r="K394"/>
      <c r="L394"/>
      <c r="M394"/>
      <c r="N394"/>
      <c r="O394"/>
      <c r="P394"/>
      <c r="Q394"/>
      <c r="R394"/>
      <c r="S394"/>
      <c r="T394"/>
      <c r="U394"/>
      <c r="V394"/>
    </row>
    <row r="395" spans="1:22" ht="12.75">
      <c r="A395"/>
      <c r="B395"/>
      <c r="C395"/>
      <c r="D395"/>
      <c r="E395"/>
      <c r="F395"/>
      <c r="G395"/>
      <c r="H395"/>
      <c r="I395"/>
      <c r="J395"/>
      <c r="K395"/>
      <c r="L395"/>
      <c r="M395"/>
      <c r="N395"/>
      <c r="O395"/>
      <c r="P395"/>
      <c r="Q395"/>
      <c r="R395"/>
      <c r="S395"/>
      <c r="T395"/>
      <c r="U395"/>
      <c r="V395"/>
    </row>
    <row r="396" spans="1:22" ht="12.75">
      <c r="A396"/>
      <c r="B396"/>
      <c r="C396"/>
      <c r="D396"/>
      <c r="E396"/>
      <c r="F396"/>
      <c r="G396"/>
      <c r="H396"/>
      <c r="I396"/>
      <c r="J396"/>
      <c r="K396"/>
      <c r="L396"/>
      <c r="M396"/>
      <c r="N396"/>
      <c r="O396"/>
      <c r="P396"/>
      <c r="Q396"/>
      <c r="R396"/>
      <c r="S396"/>
      <c r="T396"/>
      <c r="U396"/>
      <c r="V396"/>
    </row>
    <row r="397" spans="1:22" ht="12.75">
      <c r="A397"/>
      <c r="B397"/>
      <c r="C397"/>
      <c r="D397"/>
      <c r="E397"/>
      <c r="F397"/>
      <c r="G397"/>
      <c r="H397"/>
      <c r="I397"/>
      <c r="J397"/>
      <c r="K397"/>
      <c r="L397"/>
      <c r="M397"/>
      <c r="N397"/>
      <c r="O397"/>
      <c r="P397"/>
      <c r="Q397"/>
      <c r="R397"/>
      <c r="S397"/>
      <c r="T397"/>
      <c r="U397"/>
      <c r="V397"/>
    </row>
    <row r="398" spans="1:22" ht="12.75">
      <c r="A398"/>
      <c r="B398"/>
      <c r="C398"/>
      <c r="D398"/>
      <c r="E398"/>
      <c r="F398"/>
      <c r="G398"/>
      <c r="H398"/>
      <c r="I398"/>
      <c r="J398"/>
      <c r="K398"/>
      <c r="L398"/>
      <c r="M398"/>
      <c r="N398"/>
      <c r="O398"/>
      <c r="P398"/>
      <c r="Q398"/>
      <c r="R398"/>
      <c r="S398"/>
      <c r="T398"/>
      <c r="U398"/>
      <c r="V398"/>
    </row>
    <row r="399" spans="1:22" ht="12.75">
      <c r="A399"/>
      <c r="B399"/>
      <c r="C399"/>
      <c r="D399"/>
      <c r="E399"/>
      <c r="F399"/>
      <c r="G399"/>
      <c r="H399"/>
      <c r="I399"/>
      <c r="J399"/>
      <c r="K399"/>
      <c r="L399"/>
      <c r="M399"/>
      <c r="N399"/>
      <c r="O399"/>
      <c r="P399"/>
      <c r="Q399"/>
      <c r="R399"/>
      <c r="S399"/>
      <c r="T399"/>
      <c r="U399"/>
      <c r="V399"/>
    </row>
    <row r="400" spans="1:22" ht="12.75">
      <c r="A400"/>
      <c r="B400"/>
      <c r="C400"/>
      <c r="D400"/>
      <c r="E400"/>
      <c r="F400"/>
      <c r="G400"/>
      <c r="H400"/>
      <c r="I400"/>
      <c r="J400"/>
      <c r="K400"/>
      <c r="L400"/>
      <c r="M400"/>
      <c r="N400"/>
      <c r="O400"/>
      <c r="P400"/>
      <c r="Q400"/>
      <c r="R400"/>
      <c r="S400"/>
      <c r="T400"/>
      <c r="U400"/>
      <c r="V400"/>
    </row>
    <row r="401" spans="1:22" ht="12.75">
      <c r="A401"/>
      <c r="B401"/>
      <c r="C401"/>
      <c r="D401"/>
      <c r="E401"/>
      <c r="F401"/>
      <c r="G401"/>
      <c r="H401"/>
      <c r="I401"/>
      <c r="J401"/>
      <c r="K401"/>
      <c r="L401"/>
      <c r="M401"/>
      <c r="N401"/>
      <c r="O401"/>
      <c r="P401"/>
      <c r="Q401"/>
      <c r="R401"/>
      <c r="S401"/>
      <c r="T401"/>
      <c r="U401"/>
      <c r="V401"/>
    </row>
    <row r="402" spans="1:22" ht="12.75">
      <c r="A402"/>
      <c r="B402"/>
      <c r="C402"/>
      <c r="D402"/>
      <c r="E402"/>
      <c r="F402"/>
      <c r="G402"/>
      <c r="H402"/>
      <c r="I402"/>
      <c r="J402"/>
      <c r="K402"/>
      <c r="L402"/>
      <c r="M402"/>
      <c r="N402"/>
      <c r="O402"/>
      <c r="P402"/>
      <c r="Q402"/>
      <c r="R402"/>
      <c r="S402"/>
      <c r="T402"/>
      <c r="U402"/>
      <c r="V402"/>
    </row>
    <row r="403" spans="1:22" ht="12.75">
      <c r="A403"/>
      <c r="B403"/>
      <c r="C403"/>
      <c r="D403"/>
      <c r="E403"/>
      <c r="F403"/>
      <c r="G403"/>
      <c r="H403"/>
      <c r="I403"/>
      <c r="J403"/>
      <c r="K403"/>
      <c r="L403"/>
      <c r="M403"/>
      <c r="N403"/>
      <c r="O403"/>
      <c r="P403"/>
      <c r="Q403"/>
      <c r="R403"/>
      <c r="S403"/>
      <c r="T403"/>
      <c r="U403"/>
      <c r="V403"/>
    </row>
    <row r="404" spans="1:22" ht="12.75">
      <c r="A404"/>
      <c r="B404"/>
      <c r="C404"/>
      <c r="D404"/>
      <c r="E404"/>
      <c r="F404"/>
      <c r="G404"/>
      <c r="H404"/>
      <c r="I404"/>
      <c r="J404"/>
      <c r="K404"/>
      <c r="L404"/>
      <c r="M404"/>
      <c r="N404"/>
      <c r="O404"/>
      <c r="P404"/>
      <c r="Q404"/>
      <c r="R404"/>
      <c r="S404"/>
      <c r="T404"/>
      <c r="U404"/>
      <c r="V404"/>
    </row>
    <row r="405" spans="1:22" ht="12.75">
      <c r="A405"/>
      <c r="B405"/>
      <c r="C405"/>
      <c r="D405"/>
      <c r="E405"/>
      <c r="F405"/>
      <c r="G405"/>
      <c r="H405"/>
      <c r="I405"/>
      <c r="J405"/>
      <c r="K405"/>
      <c r="L405"/>
      <c r="M405"/>
      <c r="N405"/>
      <c r="O405"/>
      <c r="P405"/>
      <c r="Q405"/>
      <c r="R405"/>
      <c r="S405"/>
      <c r="T405"/>
      <c r="U405"/>
      <c r="V405"/>
    </row>
    <row r="406" spans="1:22" ht="12.75">
      <c r="A406"/>
      <c r="B406"/>
      <c r="C406"/>
      <c r="D406"/>
      <c r="E406"/>
      <c r="F406"/>
      <c r="G406"/>
      <c r="H406"/>
      <c r="I406"/>
      <c r="J406"/>
      <c r="K406"/>
      <c r="L406"/>
      <c r="M406"/>
      <c r="N406"/>
      <c r="O406"/>
      <c r="P406"/>
      <c r="Q406"/>
      <c r="R406"/>
      <c r="S406"/>
      <c r="T406"/>
      <c r="U406"/>
      <c r="V406"/>
    </row>
    <row r="407" spans="1:22" ht="12.75">
      <c r="A407"/>
      <c r="B407"/>
      <c r="C407"/>
      <c r="D407"/>
      <c r="E407"/>
      <c r="F407"/>
      <c r="G407"/>
      <c r="H407"/>
      <c r="I407"/>
      <c r="J407"/>
      <c r="K407"/>
      <c r="L407"/>
      <c r="M407"/>
      <c r="N407"/>
      <c r="O407"/>
      <c r="P407"/>
      <c r="Q407"/>
      <c r="R407"/>
      <c r="S407"/>
      <c r="T407"/>
      <c r="U407"/>
      <c r="V407"/>
    </row>
    <row r="408" spans="1:22" ht="12.75">
      <c r="A408"/>
      <c r="B408"/>
      <c r="C408"/>
      <c r="D408"/>
      <c r="E408"/>
      <c r="F408"/>
      <c r="G408"/>
      <c r="H408"/>
      <c r="I408"/>
      <c r="J408"/>
      <c r="K408"/>
      <c r="L408"/>
      <c r="M408"/>
      <c r="N408"/>
      <c r="O408"/>
      <c r="P408"/>
      <c r="Q408"/>
      <c r="R408"/>
      <c r="S408"/>
      <c r="T408"/>
      <c r="U408"/>
      <c r="V408"/>
    </row>
    <row r="409" spans="1:22" ht="12.75">
      <c r="A409"/>
      <c r="B409"/>
      <c r="C409"/>
      <c r="D409"/>
      <c r="E409"/>
      <c r="F409"/>
      <c r="G409"/>
      <c r="H409"/>
      <c r="I409"/>
      <c r="J409"/>
      <c r="K409"/>
      <c r="L409"/>
      <c r="M409"/>
      <c r="N409"/>
      <c r="O409"/>
      <c r="P409"/>
      <c r="Q409"/>
      <c r="R409"/>
      <c r="S409"/>
      <c r="T409"/>
      <c r="U409"/>
      <c r="V409"/>
    </row>
    <row r="410" spans="1:22" ht="12.75">
      <c r="A410"/>
      <c r="B410"/>
      <c r="C410"/>
      <c r="D410"/>
      <c r="E410"/>
      <c r="F410"/>
      <c r="G410"/>
      <c r="H410"/>
      <c r="I410"/>
      <c r="J410"/>
      <c r="K410"/>
      <c r="L410"/>
      <c r="M410"/>
      <c r="N410"/>
      <c r="O410"/>
      <c r="P410"/>
      <c r="Q410"/>
      <c r="R410"/>
      <c r="S410"/>
      <c r="T410"/>
      <c r="U410"/>
      <c r="V410"/>
    </row>
    <row r="411" spans="1:22" ht="12.75">
      <c r="A411"/>
      <c r="B411"/>
      <c r="C411"/>
      <c r="D411"/>
      <c r="E411"/>
      <c r="F411"/>
      <c r="G411"/>
      <c r="H411"/>
      <c r="I411"/>
      <c r="J411"/>
      <c r="K411"/>
      <c r="L411"/>
      <c r="M411"/>
      <c r="N411"/>
      <c r="O411"/>
      <c r="P411"/>
      <c r="Q411"/>
      <c r="R411"/>
      <c r="S411"/>
      <c r="T411"/>
      <c r="U411"/>
      <c r="V411"/>
    </row>
    <row r="412" spans="1:22" ht="12.75">
      <c r="A412"/>
      <c r="B412"/>
      <c r="C412"/>
      <c r="D412"/>
      <c r="E412"/>
      <c r="F412"/>
      <c r="G412"/>
      <c r="H412"/>
      <c r="I412"/>
      <c r="J412"/>
      <c r="K412"/>
      <c r="L412"/>
      <c r="M412"/>
      <c r="N412"/>
      <c r="O412"/>
      <c r="P412"/>
      <c r="Q412"/>
      <c r="R412"/>
      <c r="S412"/>
      <c r="T412"/>
      <c r="U412"/>
      <c r="V412"/>
    </row>
    <row r="413" spans="1:22" ht="12.75">
      <c r="A413"/>
      <c r="B413"/>
      <c r="C413"/>
      <c r="D413"/>
      <c r="E413"/>
      <c r="F413"/>
      <c r="G413"/>
      <c r="H413"/>
      <c r="I413"/>
      <c r="J413"/>
      <c r="K413"/>
      <c r="L413"/>
      <c r="M413"/>
      <c r="N413"/>
      <c r="O413"/>
      <c r="P413"/>
      <c r="Q413"/>
      <c r="R413"/>
      <c r="S413"/>
      <c r="T413"/>
      <c r="U413"/>
      <c r="V413"/>
    </row>
    <row r="414" spans="1:22" ht="12.75">
      <c r="A414"/>
      <c r="B414"/>
      <c r="C414"/>
      <c r="D414"/>
      <c r="E414"/>
      <c r="F414"/>
      <c r="G414"/>
      <c r="H414"/>
      <c r="I414"/>
      <c r="J414"/>
      <c r="K414"/>
      <c r="L414"/>
      <c r="M414"/>
      <c r="N414"/>
      <c r="O414"/>
      <c r="P414"/>
      <c r="Q414"/>
      <c r="R414"/>
      <c r="S414"/>
      <c r="T414"/>
      <c r="U414"/>
      <c r="V414"/>
    </row>
    <row r="415" spans="1:22" ht="12.75">
      <c r="A415"/>
      <c r="B415"/>
      <c r="C415"/>
      <c r="D415"/>
      <c r="E415"/>
      <c r="F415"/>
      <c r="G415"/>
      <c r="H415"/>
      <c r="I415"/>
      <c r="J415"/>
      <c r="K415"/>
      <c r="L415"/>
      <c r="M415"/>
      <c r="N415"/>
      <c r="O415"/>
      <c r="P415"/>
      <c r="Q415"/>
      <c r="R415"/>
      <c r="S415"/>
      <c r="T415"/>
      <c r="U415"/>
      <c r="V415"/>
    </row>
    <row r="416" spans="1:22" ht="12.75">
      <c r="A416"/>
      <c r="B416"/>
      <c r="C416"/>
      <c r="D416"/>
      <c r="E416"/>
      <c r="F416"/>
      <c r="G416"/>
      <c r="H416"/>
      <c r="I416"/>
      <c r="J416"/>
      <c r="K416"/>
      <c r="L416"/>
      <c r="M416"/>
      <c r="N416"/>
      <c r="O416"/>
      <c r="P416"/>
      <c r="Q416"/>
      <c r="R416"/>
      <c r="S416"/>
      <c r="T416"/>
      <c r="U416"/>
      <c r="V416"/>
    </row>
    <row r="417" spans="1:22" ht="12.75">
      <c r="A417"/>
      <c r="B417"/>
      <c r="C417"/>
      <c r="D417"/>
      <c r="E417"/>
      <c r="F417"/>
      <c r="G417"/>
      <c r="H417"/>
      <c r="I417"/>
      <c r="J417"/>
      <c r="K417"/>
      <c r="L417"/>
      <c r="M417"/>
      <c r="N417"/>
      <c r="O417"/>
      <c r="P417"/>
      <c r="Q417"/>
      <c r="R417"/>
      <c r="S417"/>
      <c r="T417"/>
      <c r="U417"/>
      <c r="V417"/>
    </row>
    <row r="418" spans="1:22" ht="12.75">
      <c r="A418"/>
      <c r="B418"/>
      <c r="C418"/>
      <c r="D418"/>
      <c r="E418"/>
      <c r="F418"/>
      <c r="G418"/>
      <c r="H418"/>
      <c r="I418"/>
      <c r="J418"/>
      <c r="K418"/>
      <c r="L418"/>
      <c r="M418"/>
      <c r="N418"/>
      <c r="O418"/>
      <c r="P418"/>
      <c r="Q418"/>
      <c r="R418"/>
      <c r="S418"/>
      <c r="T418"/>
      <c r="U418"/>
      <c r="V418"/>
    </row>
    <row r="419" spans="1:22" ht="12.75">
      <c r="A419"/>
      <c r="B419"/>
      <c r="C419"/>
      <c r="D419"/>
      <c r="E419"/>
      <c r="F419"/>
      <c r="G419"/>
      <c r="H419"/>
      <c r="I419"/>
      <c r="J419"/>
      <c r="K419"/>
      <c r="L419"/>
      <c r="M419"/>
      <c r="N419"/>
      <c r="O419"/>
      <c r="P419"/>
      <c r="Q419"/>
      <c r="R419"/>
      <c r="S419"/>
      <c r="T419"/>
      <c r="U419"/>
      <c r="V419"/>
    </row>
    <row r="420" spans="1:22" ht="12.75">
      <c r="A420"/>
      <c r="B420"/>
      <c r="C420"/>
      <c r="D420"/>
      <c r="E420"/>
      <c r="F420"/>
      <c r="G420"/>
      <c r="H420"/>
      <c r="I420"/>
      <c r="J420"/>
      <c r="K420"/>
      <c r="L420"/>
      <c r="M420"/>
      <c r="N420"/>
      <c r="O420"/>
      <c r="P420"/>
      <c r="Q420"/>
      <c r="R420"/>
      <c r="S420"/>
      <c r="T420"/>
      <c r="U420"/>
      <c r="V420"/>
    </row>
    <row r="421" spans="1:22" ht="12.75">
      <c r="A421"/>
      <c r="B421"/>
      <c r="C421"/>
      <c r="D421"/>
      <c r="E421"/>
      <c r="F421"/>
      <c r="G421"/>
      <c r="H421"/>
      <c r="I421"/>
      <c r="J421"/>
      <c r="K421"/>
      <c r="L421"/>
      <c r="M421"/>
      <c r="N421"/>
      <c r="O421"/>
      <c r="P421"/>
      <c r="Q421"/>
      <c r="R421"/>
      <c r="S421"/>
      <c r="T421"/>
      <c r="U421"/>
      <c r="V421"/>
    </row>
    <row r="422" spans="1:22" ht="12.75">
      <c r="A422"/>
      <c r="B422"/>
      <c r="C422"/>
      <c r="D422"/>
      <c r="E422"/>
      <c r="F422"/>
      <c r="G422"/>
      <c r="H422"/>
      <c r="I422"/>
      <c r="J422"/>
      <c r="K422"/>
      <c r="L422"/>
      <c r="M422"/>
      <c r="N422"/>
      <c r="O422"/>
      <c r="P422"/>
      <c r="Q422"/>
      <c r="R422"/>
      <c r="S422"/>
      <c r="T422"/>
      <c r="U422"/>
      <c r="V422"/>
    </row>
    <row r="423" spans="1:22" ht="12.75">
      <c r="A423"/>
      <c r="B423"/>
      <c r="C423"/>
      <c r="D423"/>
      <c r="E423"/>
      <c r="F423"/>
      <c r="G423"/>
      <c r="H423"/>
      <c r="I423"/>
      <c r="J423"/>
      <c r="K423"/>
      <c r="L423"/>
      <c r="M423"/>
      <c r="N423"/>
      <c r="O423"/>
      <c r="P423"/>
      <c r="Q423"/>
      <c r="R423"/>
      <c r="S423"/>
      <c r="T423"/>
      <c r="U423"/>
      <c r="V423"/>
    </row>
    <row r="424" spans="1:22" ht="12.75">
      <c r="A424"/>
      <c r="B424"/>
      <c r="C424"/>
      <c r="D424"/>
      <c r="E424"/>
      <c r="F424"/>
      <c r="G424"/>
      <c r="H424"/>
      <c r="I424"/>
      <c r="J424"/>
      <c r="K424"/>
      <c r="L424"/>
      <c r="M424"/>
      <c r="N424"/>
      <c r="O424"/>
      <c r="P424"/>
      <c r="Q424"/>
      <c r="R424"/>
      <c r="S424"/>
      <c r="T424"/>
      <c r="U424"/>
      <c r="V424"/>
    </row>
    <row r="425" spans="1:22" ht="12.75">
      <c r="A425"/>
      <c r="B425"/>
      <c r="C425"/>
      <c r="D425"/>
      <c r="E425"/>
      <c r="F425"/>
      <c r="G425"/>
      <c r="H425"/>
      <c r="I425"/>
      <c r="J425"/>
      <c r="K425"/>
      <c r="L425"/>
      <c r="M425"/>
      <c r="N425"/>
      <c r="O425"/>
      <c r="P425"/>
      <c r="Q425"/>
      <c r="R425"/>
      <c r="S425"/>
      <c r="T425"/>
      <c r="U425"/>
      <c r="V425"/>
    </row>
    <row r="426" spans="1:22" ht="12.75">
      <c r="A426"/>
      <c r="B426"/>
      <c r="C426"/>
      <c r="D426"/>
      <c r="E426"/>
      <c r="F426"/>
      <c r="G426"/>
      <c r="H426"/>
      <c r="I426"/>
      <c r="J426"/>
      <c r="K426"/>
      <c r="L426"/>
      <c r="M426"/>
      <c r="N426"/>
      <c r="O426"/>
      <c r="P426"/>
      <c r="Q426"/>
      <c r="R426"/>
      <c r="S426"/>
      <c r="T426"/>
      <c r="U426"/>
      <c r="V426"/>
    </row>
    <row r="427" spans="1:22" ht="12.75">
      <c r="A427"/>
      <c r="B427"/>
      <c r="C427"/>
      <c r="D427"/>
      <c r="E427"/>
      <c r="F427"/>
      <c r="G427"/>
      <c r="H427"/>
      <c r="I427"/>
      <c r="J427"/>
      <c r="K427"/>
      <c r="L427"/>
      <c r="M427"/>
      <c r="N427"/>
      <c r="O427"/>
      <c r="P427"/>
      <c r="Q427"/>
      <c r="R427"/>
      <c r="S427"/>
      <c r="T427"/>
      <c r="U427"/>
      <c r="V427"/>
    </row>
    <row r="428" spans="1:22" ht="12.75">
      <c r="A428"/>
      <c r="B428"/>
      <c r="C428"/>
      <c r="D428"/>
      <c r="E428"/>
      <c r="F428"/>
      <c r="G428"/>
      <c r="H428"/>
      <c r="I428"/>
      <c r="J428"/>
      <c r="K428"/>
      <c r="L428"/>
      <c r="M428"/>
      <c r="N428"/>
      <c r="O428"/>
      <c r="P428"/>
      <c r="Q428"/>
      <c r="R428"/>
      <c r="S428"/>
      <c r="T428"/>
      <c r="U428"/>
      <c r="V428"/>
    </row>
    <row r="429" spans="1:22" ht="12.75">
      <c r="A429"/>
      <c r="B429"/>
      <c r="C429"/>
      <c r="D429"/>
      <c r="E429"/>
      <c r="F429"/>
      <c r="G429"/>
      <c r="H429"/>
      <c r="I429"/>
      <c r="J429"/>
      <c r="K429"/>
      <c r="L429"/>
      <c r="M429"/>
      <c r="N429"/>
      <c r="O429"/>
      <c r="P429"/>
      <c r="Q429"/>
      <c r="R429"/>
      <c r="S429"/>
      <c r="T429"/>
      <c r="U429"/>
      <c r="V429"/>
    </row>
    <row r="430" spans="1:22" ht="12.75">
      <c r="A430"/>
      <c r="B430"/>
      <c r="C430"/>
      <c r="D430"/>
      <c r="E430"/>
      <c r="F430"/>
      <c r="G430"/>
      <c r="H430"/>
      <c r="I430"/>
      <c r="J430"/>
      <c r="K430"/>
      <c r="L430"/>
      <c r="M430"/>
      <c r="N430"/>
      <c r="O430"/>
      <c r="P430"/>
      <c r="Q430"/>
      <c r="R430"/>
      <c r="S430"/>
      <c r="T430"/>
      <c r="U430"/>
      <c r="V430"/>
    </row>
    <row r="431" spans="1:22" ht="12.75">
      <c r="A431"/>
      <c r="B431"/>
      <c r="C431"/>
      <c r="D431"/>
      <c r="E431"/>
      <c r="F431"/>
      <c r="G431"/>
      <c r="H431"/>
      <c r="I431"/>
      <c r="J431"/>
      <c r="K431"/>
      <c r="L431"/>
      <c r="M431"/>
      <c r="N431"/>
      <c r="O431"/>
      <c r="P431"/>
      <c r="Q431"/>
      <c r="R431"/>
      <c r="S431"/>
      <c r="T431"/>
      <c r="U431"/>
      <c r="V431"/>
    </row>
    <row r="432" spans="1:22" ht="12.75">
      <c r="A432"/>
      <c r="B432"/>
      <c r="C432"/>
      <c r="D432"/>
      <c r="E432"/>
      <c r="F432"/>
      <c r="G432"/>
      <c r="H432"/>
      <c r="I432"/>
      <c r="J432"/>
      <c r="K432"/>
      <c r="L432"/>
      <c r="M432"/>
      <c r="N432"/>
      <c r="O432"/>
      <c r="P432"/>
      <c r="Q432"/>
      <c r="R432"/>
      <c r="S432"/>
      <c r="T432"/>
      <c r="U432"/>
      <c r="V432"/>
    </row>
    <row r="433" spans="1:22" ht="12.75">
      <c r="A433"/>
      <c r="B433"/>
      <c r="C433"/>
      <c r="D433"/>
      <c r="E433"/>
      <c r="F433"/>
      <c r="G433"/>
      <c r="H433"/>
      <c r="I433"/>
      <c r="J433"/>
      <c r="K433"/>
      <c r="L433"/>
      <c r="M433"/>
      <c r="N433"/>
      <c r="O433"/>
      <c r="P433"/>
      <c r="Q433"/>
      <c r="R433"/>
      <c r="S433"/>
      <c r="T433"/>
      <c r="U433"/>
      <c r="V433"/>
    </row>
    <row r="434" spans="1:22" ht="12.75">
      <c r="A434"/>
      <c r="B434"/>
      <c r="C434"/>
      <c r="D434"/>
      <c r="E434"/>
      <c r="F434"/>
      <c r="G434"/>
      <c r="H434"/>
      <c r="I434"/>
      <c r="J434"/>
      <c r="K434"/>
      <c r="L434"/>
      <c r="M434"/>
      <c r="N434"/>
      <c r="O434"/>
      <c r="P434"/>
      <c r="Q434"/>
      <c r="R434"/>
      <c r="S434"/>
      <c r="T434"/>
      <c r="U434"/>
      <c r="V434"/>
    </row>
    <row r="435" spans="1:22" ht="12.75">
      <c r="A435"/>
      <c r="B435"/>
      <c r="C435"/>
      <c r="D435"/>
      <c r="E435"/>
      <c r="F435"/>
      <c r="G435"/>
      <c r="H435"/>
      <c r="I435"/>
      <c r="J435"/>
      <c r="K435"/>
      <c r="L435"/>
      <c r="M435"/>
      <c r="N435"/>
      <c r="O435"/>
      <c r="P435"/>
      <c r="Q435"/>
      <c r="R435"/>
      <c r="S435"/>
      <c r="T435"/>
      <c r="U435"/>
      <c r="V435"/>
    </row>
    <row r="436" spans="1:22" ht="12.75">
      <c r="A436"/>
      <c r="B436"/>
      <c r="C436"/>
      <c r="D436"/>
      <c r="E436"/>
      <c r="F436"/>
      <c r="G436"/>
      <c r="H436"/>
      <c r="I436"/>
      <c r="J436"/>
      <c r="K436"/>
      <c r="L436"/>
      <c r="M436"/>
      <c r="N436"/>
      <c r="O436"/>
      <c r="P436"/>
      <c r="Q436"/>
      <c r="R436"/>
      <c r="S436"/>
      <c r="T436"/>
      <c r="U436"/>
      <c r="V436"/>
    </row>
    <row r="437" spans="1:22" ht="12.75">
      <c r="A437"/>
      <c r="B437"/>
      <c r="C437"/>
      <c r="D437"/>
      <c r="E437"/>
      <c r="F437"/>
      <c r="G437"/>
      <c r="H437"/>
      <c r="I437"/>
      <c r="J437"/>
      <c r="K437"/>
      <c r="L437"/>
      <c r="M437"/>
      <c r="N437"/>
      <c r="O437"/>
      <c r="P437"/>
      <c r="Q437"/>
      <c r="R437"/>
      <c r="S437"/>
      <c r="T437"/>
      <c r="U437"/>
      <c r="V437"/>
    </row>
    <row r="438" spans="1:22" ht="12.75">
      <c r="A438"/>
      <c r="B438"/>
      <c r="C438"/>
      <c r="D438"/>
      <c r="E438"/>
      <c r="F438"/>
      <c r="G438"/>
      <c r="H438"/>
      <c r="I438"/>
      <c r="J438"/>
      <c r="K438"/>
      <c r="L438"/>
      <c r="M438"/>
      <c r="N438"/>
      <c r="O438"/>
      <c r="P438"/>
      <c r="Q438"/>
      <c r="R438"/>
      <c r="S438"/>
      <c r="T438"/>
      <c r="U438"/>
      <c r="V438"/>
    </row>
    <row r="439" spans="1:22" ht="12.75">
      <c r="A439"/>
      <c r="B439"/>
      <c r="C439"/>
      <c r="D439"/>
      <c r="E439"/>
      <c r="F439"/>
      <c r="G439"/>
      <c r="H439"/>
      <c r="I439"/>
      <c r="J439"/>
      <c r="K439"/>
      <c r="L439"/>
      <c r="M439"/>
      <c r="N439"/>
      <c r="O439"/>
      <c r="P439"/>
      <c r="Q439"/>
      <c r="R439"/>
      <c r="S439"/>
      <c r="T439"/>
      <c r="U439"/>
      <c r="V439"/>
    </row>
    <row r="440" spans="1:22" ht="12.75">
      <c r="A440"/>
      <c r="B440"/>
      <c r="C440"/>
      <c r="D440"/>
      <c r="E440"/>
      <c r="F440"/>
      <c r="G440"/>
      <c r="H440"/>
      <c r="I440"/>
      <c r="J440"/>
      <c r="K440"/>
      <c r="L440"/>
      <c r="M440"/>
      <c r="N440"/>
      <c r="O440"/>
      <c r="P440"/>
      <c r="Q440"/>
      <c r="R440"/>
      <c r="S440"/>
      <c r="T440"/>
      <c r="U440"/>
      <c r="V440"/>
    </row>
    <row r="441" spans="1:22" ht="12.75">
      <c r="A441"/>
      <c r="B441"/>
      <c r="C441"/>
      <c r="D441"/>
      <c r="E441"/>
      <c r="F441"/>
      <c r="G441"/>
      <c r="H441"/>
      <c r="I441"/>
      <c r="J441"/>
      <c r="K441"/>
      <c r="L441"/>
      <c r="M441"/>
      <c r="N441"/>
      <c r="O441"/>
      <c r="P441"/>
      <c r="Q441"/>
      <c r="R441"/>
      <c r="S441"/>
      <c r="T441"/>
      <c r="U441"/>
      <c r="V441"/>
    </row>
    <row r="442" spans="1:22" ht="12.75">
      <c r="A442"/>
      <c r="B442"/>
      <c r="C442"/>
      <c r="D442"/>
      <c r="E442"/>
      <c r="F442"/>
      <c r="G442"/>
      <c r="H442"/>
      <c r="I442"/>
      <c r="J442"/>
      <c r="K442"/>
      <c r="L442"/>
      <c r="M442"/>
      <c r="N442"/>
      <c r="O442"/>
      <c r="P442"/>
      <c r="Q442"/>
      <c r="R442"/>
      <c r="S442"/>
      <c r="T442"/>
      <c r="U442"/>
      <c r="V442"/>
    </row>
    <row r="443" spans="1:22" ht="12.75">
      <c r="A443"/>
      <c r="B443"/>
      <c r="C443"/>
      <c r="D443"/>
      <c r="E443"/>
      <c r="F443"/>
      <c r="G443"/>
      <c r="H443"/>
      <c r="I443"/>
      <c r="J443"/>
      <c r="K443"/>
      <c r="L443"/>
      <c r="M443"/>
      <c r="N443"/>
      <c r="O443"/>
      <c r="P443"/>
      <c r="Q443"/>
      <c r="R443"/>
      <c r="S443"/>
      <c r="T443"/>
      <c r="U443"/>
      <c r="V443"/>
    </row>
    <row r="444" spans="1:22" ht="12.75">
      <c r="A444"/>
      <c r="B444"/>
      <c r="C444"/>
      <c r="D444"/>
      <c r="E444"/>
      <c r="F444"/>
      <c r="G444"/>
      <c r="H444"/>
      <c r="I444"/>
      <c r="J444"/>
      <c r="K444"/>
      <c r="L444"/>
      <c r="M444"/>
      <c r="N444"/>
      <c r="O444"/>
      <c r="P444"/>
      <c r="Q444"/>
      <c r="R444"/>
      <c r="S444"/>
      <c r="T444"/>
      <c r="U444"/>
      <c r="V444"/>
    </row>
    <row r="445" spans="1:22" ht="12.75">
      <c r="A445"/>
      <c r="B445"/>
      <c r="C445"/>
      <c r="D445"/>
      <c r="E445"/>
      <c r="F445"/>
      <c r="G445"/>
      <c r="H445"/>
      <c r="I445"/>
      <c r="J445"/>
      <c r="K445"/>
      <c r="L445"/>
      <c r="M445"/>
      <c r="N445"/>
      <c r="O445"/>
      <c r="P445"/>
      <c r="Q445"/>
      <c r="R445"/>
      <c r="S445"/>
      <c r="T445"/>
      <c r="U445"/>
      <c r="V445"/>
    </row>
    <row r="446" spans="1:22" ht="12.75">
      <c r="A446"/>
      <c r="B446"/>
      <c r="C446"/>
      <c r="D446"/>
      <c r="E446"/>
      <c r="F446"/>
      <c r="G446"/>
      <c r="H446"/>
      <c r="I446"/>
      <c r="J446"/>
      <c r="K446"/>
      <c r="L446"/>
      <c r="M446"/>
      <c r="N446"/>
      <c r="O446"/>
      <c r="P446"/>
      <c r="Q446"/>
      <c r="R446"/>
      <c r="S446"/>
      <c r="T446"/>
      <c r="U446"/>
      <c r="V446"/>
    </row>
    <row r="447" spans="1:22" ht="12.75">
      <c r="A447"/>
      <c r="B447"/>
      <c r="C447"/>
      <c r="D447"/>
      <c r="E447"/>
      <c r="F447"/>
      <c r="G447"/>
      <c r="H447"/>
      <c r="I447"/>
      <c r="J447"/>
      <c r="K447"/>
      <c r="L447"/>
      <c r="M447"/>
      <c r="N447"/>
      <c r="O447"/>
      <c r="P447"/>
      <c r="Q447"/>
      <c r="R447"/>
      <c r="S447"/>
      <c r="T447"/>
      <c r="U447"/>
      <c r="V447"/>
    </row>
    <row r="448" spans="1:22" ht="12.75">
      <c r="A448"/>
      <c r="B448"/>
      <c r="C448"/>
      <c r="D448"/>
      <c r="E448"/>
      <c r="F448"/>
      <c r="G448"/>
      <c r="H448"/>
      <c r="I448"/>
      <c r="J448"/>
      <c r="K448"/>
      <c r="L448"/>
      <c r="M448"/>
      <c r="N448"/>
      <c r="O448"/>
      <c r="P448"/>
      <c r="Q448"/>
      <c r="R448"/>
      <c r="S448"/>
      <c r="T448"/>
      <c r="U448"/>
      <c r="V448"/>
    </row>
    <row r="449" spans="1:22" ht="12.75">
      <c r="A449"/>
      <c r="B449"/>
      <c r="C449"/>
      <c r="D449"/>
      <c r="E449"/>
      <c r="F449"/>
      <c r="G449"/>
      <c r="H449"/>
      <c r="I449"/>
      <c r="J449"/>
      <c r="K449"/>
      <c r="L449"/>
      <c r="M449"/>
      <c r="N449"/>
      <c r="O449"/>
      <c r="P449"/>
      <c r="Q449"/>
      <c r="R449"/>
      <c r="S449"/>
      <c r="T449"/>
      <c r="U449"/>
      <c r="V449"/>
    </row>
    <row r="450" spans="1:22" ht="12.75">
      <c r="A450"/>
      <c r="B450"/>
      <c r="C450"/>
      <c r="D450"/>
      <c r="E450"/>
      <c r="F450"/>
      <c r="G450"/>
      <c r="H450"/>
      <c r="I450"/>
      <c r="J450"/>
      <c r="K450"/>
      <c r="L450"/>
      <c r="M450"/>
      <c r="N450"/>
      <c r="O450"/>
      <c r="P450"/>
      <c r="Q450"/>
      <c r="R450"/>
      <c r="S450"/>
      <c r="T450"/>
      <c r="U450"/>
      <c r="V450"/>
    </row>
    <row r="451" spans="1:22" ht="12.75">
      <c r="A451"/>
      <c r="B451"/>
      <c r="C451"/>
      <c r="D451"/>
      <c r="E451"/>
      <c r="F451"/>
      <c r="G451"/>
      <c r="H451"/>
      <c r="I451"/>
      <c r="J451"/>
      <c r="K451"/>
      <c r="L451"/>
      <c r="M451"/>
      <c r="N451"/>
      <c r="O451"/>
      <c r="P451"/>
      <c r="Q451"/>
      <c r="R451"/>
      <c r="S451"/>
      <c r="T451"/>
      <c r="U451"/>
      <c r="V451"/>
    </row>
    <row r="452" spans="1:22" ht="12.75">
      <c r="A452"/>
      <c r="B452"/>
      <c r="C452"/>
      <c r="D452"/>
      <c r="E452"/>
      <c r="F452"/>
      <c r="G452"/>
      <c r="H452"/>
      <c r="I452"/>
      <c r="J452"/>
      <c r="K452"/>
      <c r="L452"/>
      <c r="M452"/>
      <c r="N452"/>
      <c r="O452"/>
      <c r="P452"/>
      <c r="Q452"/>
      <c r="R452"/>
      <c r="S452"/>
      <c r="T452"/>
      <c r="U452"/>
      <c r="V452"/>
    </row>
    <row r="453" spans="1:22" ht="12.75">
      <c r="A453"/>
      <c r="B453"/>
      <c r="C453"/>
      <c r="D453"/>
      <c r="E453"/>
      <c r="F453"/>
      <c r="G453"/>
      <c r="H453"/>
      <c r="I453"/>
      <c r="J453"/>
      <c r="K453"/>
      <c r="L453"/>
      <c r="M453"/>
      <c r="N453"/>
      <c r="O453"/>
      <c r="P453"/>
      <c r="Q453"/>
      <c r="R453"/>
      <c r="S453"/>
      <c r="T453"/>
      <c r="U453"/>
      <c r="V453"/>
    </row>
    <row r="454" spans="1:22" ht="12.75">
      <c r="A454"/>
      <c r="B454"/>
      <c r="C454"/>
      <c r="D454"/>
      <c r="E454"/>
      <c r="F454"/>
      <c r="G454"/>
      <c r="H454"/>
      <c r="I454"/>
      <c r="J454"/>
      <c r="K454"/>
      <c r="L454"/>
      <c r="M454"/>
      <c r="N454"/>
      <c r="O454"/>
      <c r="P454"/>
      <c r="Q454"/>
      <c r="R454"/>
      <c r="S454"/>
      <c r="T454"/>
      <c r="U454"/>
      <c r="V454"/>
    </row>
    <row r="455" spans="1:22" ht="12.75">
      <c r="A455"/>
      <c r="B455"/>
      <c r="C455"/>
      <c r="D455"/>
      <c r="E455"/>
      <c r="F455"/>
      <c r="G455"/>
      <c r="H455"/>
      <c r="I455"/>
      <c r="J455"/>
      <c r="K455"/>
      <c r="L455"/>
      <c r="M455"/>
      <c r="N455"/>
      <c r="O455"/>
      <c r="P455"/>
      <c r="Q455"/>
      <c r="R455"/>
      <c r="S455"/>
      <c r="T455"/>
      <c r="U455"/>
      <c r="V455"/>
    </row>
    <row r="456" spans="1:22" ht="12.75">
      <c r="A456"/>
      <c r="B456"/>
      <c r="C456"/>
      <c r="D456"/>
      <c r="E456"/>
      <c r="F456"/>
      <c r="G456"/>
      <c r="H456"/>
      <c r="I456"/>
      <c r="J456"/>
      <c r="K456"/>
      <c r="L456"/>
      <c r="M456"/>
      <c r="N456"/>
      <c r="O456"/>
      <c r="P456"/>
      <c r="Q456"/>
      <c r="R456"/>
      <c r="S456"/>
      <c r="T456"/>
      <c r="U456"/>
      <c r="V456"/>
    </row>
    <row r="457" spans="1:22" ht="12.75">
      <c r="A457"/>
      <c r="B457"/>
      <c r="C457"/>
      <c r="D457"/>
      <c r="E457"/>
      <c r="F457"/>
      <c r="G457"/>
      <c r="H457"/>
      <c r="I457"/>
      <c r="J457"/>
      <c r="K457"/>
      <c r="L457"/>
      <c r="M457"/>
      <c r="N457"/>
      <c r="O457"/>
      <c r="P457"/>
      <c r="Q457"/>
      <c r="R457"/>
      <c r="S457"/>
      <c r="T457"/>
      <c r="U457"/>
      <c r="V457"/>
    </row>
    <row r="458" spans="1:22" ht="12.75">
      <c r="A458"/>
      <c r="B458"/>
      <c r="C458"/>
      <c r="D458"/>
      <c r="E458"/>
      <c r="F458"/>
      <c r="G458"/>
      <c r="H458"/>
      <c r="I458"/>
      <c r="J458"/>
      <c r="K458"/>
      <c r="L458"/>
      <c r="M458"/>
      <c r="N458"/>
      <c r="O458"/>
      <c r="P458"/>
      <c r="Q458"/>
      <c r="R458"/>
      <c r="S458"/>
      <c r="T458"/>
      <c r="U458"/>
      <c r="V458"/>
    </row>
    <row r="459" spans="1:22" ht="12.75">
      <c r="A459"/>
      <c r="B459"/>
      <c r="C459"/>
      <c r="D459"/>
      <c r="E459"/>
      <c r="F459"/>
      <c r="G459"/>
      <c r="H459"/>
      <c r="I459"/>
      <c r="J459"/>
      <c r="K459"/>
      <c r="L459"/>
      <c r="M459"/>
      <c r="N459"/>
      <c r="O459"/>
      <c r="P459"/>
      <c r="Q459"/>
      <c r="R459"/>
      <c r="S459"/>
      <c r="T459"/>
      <c r="U459"/>
      <c r="V459"/>
    </row>
    <row r="460" spans="1:22" ht="12.75">
      <c r="A460"/>
      <c r="B460"/>
      <c r="C460"/>
      <c r="D460"/>
      <c r="E460"/>
      <c r="F460"/>
      <c r="G460"/>
      <c r="H460"/>
      <c r="I460"/>
      <c r="J460"/>
      <c r="K460"/>
      <c r="L460"/>
      <c r="M460"/>
      <c r="N460"/>
      <c r="O460"/>
      <c r="P460"/>
      <c r="Q460"/>
      <c r="R460"/>
      <c r="S460"/>
      <c r="T460"/>
      <c r="U460"/>
      <c r="V460"/>
    </row>
    <row r="461" spans="1:22" ht="12.75">
      <c r="A461"/>
      <c r="B461"/>
      <c r="C461"/>
      <c r="D461"/>
      <c r="E461"/>
      <c r="F461"/>
      <c r="G461"/>
      <c r="H461"/>
      <c r="I461"/>
      <c r="J461"/>
      <c r="K461"/>
      <c r="L461"/>
      <c r="M461"/>
      <c r="N461"/>
      <c r="O461"/>
      <c r="P461"/>
      <c r="Q461"/>
      <c r="R461"/>
      <c r="S461"/>
      <c r="T461"/>
      <c r="U461"/>
      <c r="V461"/>
    </row>
    <row r="462" spans="1:22" ht="12.75">
      <c r="A462"/>
      <c r="B462"/>
      <c r="C462"/>
      <c r="D462"/>
      <c r="E462"/>
      <c r="F462"/>
      <c r="G462"/>
      <c r="H462"/>
      <c r="I462"/>
      <c r="J462"/>
      <c r="K462"/>
      <c r="L462"/>
      <c r="M462"/>
      <c r="N462"/>
      <c r="O462"/>
      <c r="P462"/>
      <c r="Q462"/>
      <c r="R462"/>
      <c r="S462"/>
      <c r="T462"/>
      <c r="U462"/>
      <c r="V462"/>
    </row>
  </sheetData>
  <sheetProtection password="DE9F" sheet="1" objects="1" scenarios="1"/>
  <mergeCells count="2">
    <mergeCell ref="E5:K5"/>
    <mergeCell ref="M1:Q1"/>
  </mergeCells>
  <phoneticPr fontId="0" type="noConversion"/>
  <pageMargins left="0.78740157499999996" right="0.78740157499999996" top="0.45" bottom="0.56000000000000005" header="0.17" footer="0.16"/>
  <pageSetup paperSize="9" scale="61" fitToHeight="0" orientation="landscape" r:id="rId1"/>
  <headerFooter alignWithMargins="0">
    <oddHeader>&amp;LDépartement de radiologie médicale
&amp;8S. Coendoz - Directeur administratif&amp;C&amp;F&amp;R&amp;A</oddHeader>
    <oddFooter>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745"/>
  <sheetViews>
    <sheetView showGridLines="0" showRowColHeaders="0" showOutlineSymbols="0" zoomScale="95" zoomScaleNormal="80" workbookViewId="0">
      <pane ySplit="5" topLeftCell="A6" activePane="bottomLeft" state="frozenSplit"/>
      <selection activeCell="E3" sqref="E3"/>
      <selection pane="bottomLeft" activeCell="E6" sqref="E6"/>
    </sheetView>
  </sheetViews>
  <sheetFormatPr baseColWidth="10" defaultRowHeight="11.25" outlineLevelRow="2" outlineLevelCol="1"/>
  <cols>
    <col min="1" max="1" width="0" style="87" hidden="1" customWidth="1"/>
    <col min="2" max="2" width="23.28515625" style="87" customWidth="1"/>
    <col min="3" max="3" width="9.42578125" style="87" customWidth="1"/>
    <col min="4" max="4" width="73.5703125" style="87" customWidth="1"/>
    <col min="5" max="5" width="6.28515625" style="132" customWidth="1"/>
    <col min="6" max="6" width="8" style="87" customWidth="1"/>
    <col min="7" max="7" width="6.5703125" style="133" hidden="1" customWidth="1" outlineLevel="1"/>
    <col min="8" max="8" width="6.5703125" style="133" customWidth="1" collapsed="1"/>
    <col min="9" max="9" width="7" style="133" hidden="1" customWidth="1" outlineLevel="1"/>
    <col min="10" max="10" width="7" style="133" customWidth="1" collapsed="1"/>
    <col min="11" max="11" width="7.5703125" style="143" customWidth="1"/>
    <col min="12" max="12" width="0.42578125" style="91" customWidth="1"/>
    <col min="13" max="13" width="14.85546875" style="87" customWidth="1"/>
    <col min="14" max="14" width="0.42578125" style="91" customWidth="1"/>
    <col min="15" max="15" width="12.42578125" style="87" customWidth="1"/>
    <col min="16" max="16" width="0.42578125" style="91" customWidth="1"/>
    <col min="17" max="17" width="12.42578125" style="87" customWidth="1"/>
    <col min="18" max="16384" width="11.42578125" style="87"/>
  </cols>
  <sheetData>
    <row r="1" spans="1:17">
      <c r="B1" s="88"/>
      <c r="C1" s="88"/>
      <c r="D1" s="88"/>
      <c r="E1" s="88"/>
      <c r="F1" s="88"/>
      <c r="G1" s="90"/>
      <c r="H1" s="90"/>
      <c r="I1" s="90"/>
      <c r="J1" s="90"/>
      <c r="K1" s="134"/>
      <c r="L1" s="92"/>
      <c r="M1" s="214" t="str">
        <f>'Valeurs de point'!E6</f>
        <v>TM 1.08</v>
      </c>
      <c r="N1" s="214"/>
      <c r="O1" s="214"/>
      <c r="P1" s="214"/>
      <c r="Q1" s="214"/>
    </row>
    <row r="2" spans="1:17" ht="12" thickBot="1">
      <c r="B2" s="88"/>
      <c r="C2" s="88"/>
      <c r="D2" s="88"/>
      <c r="E2" s="88"/>
      <c r="F2" s="88"/>
      <c r="G2" s="90"/>
      <c r="H2" s="90"/>
      <c r="I2" s="90"/>
      <c r="J2" s="90"/>
      <c r="K2" s="134"/>
      <c r="L2" s="92"/>
      <c r="M2" s="93" t="s">
        <v>1022</v>
      </c>
      <c r="N2" s="92"/>
      <c r="O2" s="94" t="s">
        <v>1021</v>
      </c>
      <c r="P2" s="92"/>
      <c r="Q2" s="95" t="s">
        <v>1455</v>
      </c>
    </row>
    <row r="3" spans="1:17" ht="12" thickBot="1">
      <c r="B3" s="88"/>
      <c r="C3" s="88"/>
      <c r="D3" s="88"/>
      <c r="E3" s="88"/>
      <c r="F3" s="88"/>
      <c r="G3" s="90"/>
      <c r="H3" s="90"/>
      <c r="I3" s="90"/>
      <c r="J3" s="90"/>
      <c r="K3" s="135" t="s">
        <v>569</v>
      </c>
      <c r="L3" s="97"/>
      <c r="M3" s="98">
        <f>'Valeurs de point'!E3</f>
        <v>0.93</v>
      </c>
      <c r="N3" s="97"/>
      <c r="O3" s="98">
        <f>'Valeurs de point'!E4</f>
        <v>1</v>
      </c>
      <c r="P3" s="99"/>
      <c r="Q3" s="100">
        <f>'Valeurs de point'!E5</f>
        <v>0.15</v>
      </c>
    </row>
    <row r="4" spans="1:17" s="113" customFormat="1" ht="12" thickBot="1">
      <c r="A4" s="109" t="s">
        <v>570</v>
      </c>
      <c r="B4" s="102" t="s">
        <v>571</v>
      </c>
      <c r="C4" s="102" t="s">
        <v>572</v>
      </c>
      <c r="D4" s="102" t="s">
        <v>573</v>
      </c>
      <c r="E4" s="103" t="s">
        <v>1087</v>
      </c>
      <c r="F4" s="104" t="s">
        <v>1572</v>
      </c>
      <c r="G4" s="105" t="s">
        <v>575</v>
      </c>
      <c r="H4" s="111" t="s">
        <v>424</v>
      </c>
      <c r="I4" s="105" t="s">
        <v>576</v>
      </c>
      <c r="J4" s="111" t="s">
        <v>425</v>
      </c>
      <c r="K4" s="135" t="s">
        <v>577</v>
      </c>
      <c r="L4" s="99"/>
      <c r="M4" s="98" t="s">
        <v>578</v>
      </c>
      <c r="N4" s="99"/>
      <c r="O4" s="96" t="s">
        <v>578</v>
      </c>
      <c r="P4" s="99"/>
      <c r="Q4" s="112" t="s">
        <v>578</v>
      </c>
    </row>
    <row r="5" spans="1:17" ht="13.5" customHeight="1" outlineLevel="1" thickBot="1">
      <c r="A5" s="101"/>
      <c r="B5" s="123"/>
      <c r="C5" s="124"/>
      <c r="D5" s="124"/>
      <c r="E5" s="211" t="s">
        <v>1573</v>
      </c>
      <c r="F5" s="211"/>
      <c r="G5" s="211"/>
      <c r="H5" s="211"/>
      <c r="I5" s="211"/>
      <c r="J5" s="211"/>
      <c r="K5" s="211"/>
      <c r="L5" s="127"/>
      <c r="M5" s="145">
        <f>M323</f>
        <v>0</v>
      </c>
      <c r="N5" s="146">
        <f>N323</f>
        <v>0</v>
      </c>
      <c r="O5" s="145">
        <f>O323</f>
        <v>0</v>
      </c>
      <c r="P5" s="146">
        <f>P323</f>
        <v>0</v>
      </c>
      <c r="Q5" s="145">
        <f>Q323</f>
        <v>0</v>
      </c>
    </row>
    <row r="6" spans="1:17" outlineLevel="2">
      <c r="A6" s="114" t="s">
        <v>1110</v>
      </c>
      <c r="B6" s="122" t="s">
        <v>1111</v>
      </c>
      <c r="C6" s="122" t="s">
        <v>1437</v>
      </c>
      <c r="D6" s="122" t="s">
        <v>183</v>
      </c>
      <c r="E6" s="116">
        <v>0</v>
      </c>
      <c r="F6" s="137">
        <v>1</v>
      </c>
      <c r="G6" s="117">
        <v>5.74</v>
      </c>
      <c r="H6" s="117">
        <f>E6*F6*G6</f>
        <v>0</v>
      </c>
      <c r="I6" s="203">
        <v>57.15</v>
      </c>
      <c r="J6" s="117">
        <f>E6*F6*I6</f>
        <v>0</v>
      </c>
      <c r="K6" s="138">
        <f>E6*F6*(G6+I6)</f>
        <v>0</v>
      </c>
      <c r="L6" s="119"/>
      <c r="M6" s="120">
        <f>K6*'Valeurs de point'!$E$3</f>
        <v>0</v>
      </c>
      <c r="N6" s="119"/>
      <c r="O6" s="120">
        <f>K6*'Valeurs de point'!$E$4</f>
        <v>0</v>
      </c>
      <c r="P6" s="119"/>
      <c r="Q6" s="121">
        <f>O6+(O6*'Valeurs de point'!$E$5)</f>
        <v>0</v>
      </c>
    </row>
    <row r="7" spans="1:17" outlineLevel="2">
      <c r="A7" s="114" t="s">
        <v>1110</v>
      </c>
      <c r="B7" s="122" t="s">
        <v>1111</v>
      </c>
      <c r="C7" s="122" t="s">
        <v>1340</v>
      </c>
      <c r="D7" s="122" t="s">
        <v>784</v>
      </c>
      <c r="E7" s="116">
        <v>0</v>
      </c>
      <c r="F7" s="137">
        <v>1</v>
      </c>
      <c r="G7" s="117">
        <v>19.86</v>
      </c>
      <c r="H7" s="117">
        <f>E7*F7*G7</f>
        <v>0</v>
      </c>
      <c r="I7" s="117">
        <v>33.15</v>
      </c>
      <c r="J7" s="117">
        <f>E7*F7*I7</f>
        <v>0</v>
      </c>
      <c r="K7" s="138">
        <f>E7*F7*(G7+I7)</f>
        <v>0</v>
      </c>
      <c r="L7" s="119"/>
      <c r="M7" s="120">
        <f>K7*'Valeurs de point'!$E$3</f>
        <v>0</v>
      </c>
      <c r="N7" s="119"/>
      <c r="O7" s="120">
        <f>K7*'Valeurs de point'!$E$4</f>
        <v>0</v>
      </c>
      <c r="P7" s="119"/>
      <c r="Q7" s="121">
        <f>O7+(O7*'Valeurs de point'!$E$5)</f>
        <v>0</v>
      </c>
    </row>
    <row r="8" spans="1:17" outlineLevel="2">
      <c r="A8" s="114" t="s">
        <v>1110</v>
      </c>
      <c r="B8" s="122" t="s">
        <v>1111</v>
      </c>
      <c r="C8" s="122" t="s">
        <v>1341</v>
      </c>
      <c r="D8" s="122" t="s">
        <v>785</v>
      </c>
      <c r="E8" s="116">
        <v>0</v>
      </c>
      <c r="F8" s="137">
        <v>1</v>
      </c>
      <c r="G8" s="117">
        <v>8.82</v>
      </c>
      <c r="H8" s="117">
        <f>E8*F8*G8</f>
        <v>0</v>
      </c>
      <c r="I8" s="117">
        <v>16.57</v>
      </c>
      <c r="J8" s="117">
        <f>E8*F8*I8</f>
        <v>0</v>
      </c>
      <c r="K8" s="138">
        <f>E8*F8*(G8+I8)</f>
        <v>0</v>
      </c>
      <c r="L8" s="119"/>
      <c r="M8" s="120">
        <f>K8*'Valeurs de point'!$E$3</f>
        <v>0</v>
      </c>
      <c r="N8" s="119"/>
      <c r="O8" s="120">
        <f>K8*'Valeurs de point'!$E$4</f>
        <v>0</v>
      </c>
      <c r="P8" s="119"/>
      <c r="Q8" s="121">
        <f>O8+(O8*'Valeurs de point'!$E$5)</f>
        <v>0</v>
      </c>
    </row>
    <row r="9" spans="1:17" ht="12" outlineLevel="2" thickBot="1">
      <c r="A9" s="114" t="s">
        <v>1110</v>
      </c>
      <c r="B9" s="122" t="s">
        <v>1111</v>
      </c>
      <c r="C9" s="122" t="s">
        <v>1339</v>
      </c>
      <c r="D9" s="122" t="s">
        <v>715</v>
      </c>
      <c r="E9" s="116">
        <v>0</v>
      </c>
      <c r="F9" s="137">
        <v>1</v>
      </c>
      <c r="G9" s="117"/>
      <c r="H9" s="117">
        <f>E9*F9*G9</f>
        <v>0</v>
      </c>
      <c r="I9" s="117">
        <v>16.57</v>
      </c>
      <c r="J9" s="117">
        <f>E9*F9*I9</f>
        <v>0</v>
      </c>
      <c r="K9" s="138">
        <f>E9*F9*(G9+I9)</f>
        <v>0</v>
      </c>
      <c r="L9" s="119"/>
      <c r="M9" s="120">
        <f>K9*'Valeurs de point'!$E$3</f>
        <v>0</v>
      </c>
      <c r="N9" s="119"/>
      <c r="O9" s="120">
        <f>K9*'Valeurs de point'!$E$4</f>
        <v>0</v>
      </c>
      <c r="P9" s="119"/>
      <c r="Q9" s="121">
        <f>O9+(O9*'Valeurs de point'!$E$5)</f>
        <v>0</v>
      </c>
    </row>
    <row r="10" spans="1:17" ht="12" outlineLevel="1" thickBot="1">
      <c r="A10" s="101"/>
      <c r="B10" s="123" t="s">
        <v>717</v>
      </c>
      <c r="C10" s="124"/>
      <c r="D10" s="124"/>
      <c r="E10" s="125"/>
      <c r="F10" s="150"/>
      <c r="G10" s="126" t="e">
        <f>(SUM(G6:G9))-(SUM(#REF!))</f>
        <v>#REF!</v>
      </c>
      <c r="H10" s="126"/>
      <c r="I10" s="126"/>
      <c r="J10" s="126"/>
      <c r="K10" s="126"/>
      <c r="L10" s="127"/>
      <c r="M10" s="128">
        <f>SUBTOTAL(9,M6:M9)</f>
        <v>0</v>
      </c>
      <c r="N10" s="127"/>
      <c r="O10" s="128">
        <f>SUBTOTAL(9,O6:O9)</f>
        <v>0</v>
      </c>
      <c r="P10" s="127"/>
      <c r="Q10" s="128">
        <f>SUBTOTAL(9,Q6:Q9)</f>
        <v>0</v>
      </c>
    </row>
    <row r="11" spans="1:17" outlineLevel="2">
      <c r="A11" s="114" t="s">
        <v>1110</v>
      </c>
      <c r="B11" s="122" t="s">
        <v>1599</v>
      </c>
      <c r="C11" s="122" t="s">
        <v>1437</v>
      </c>
      <c r="D11" s="122" t="s">
        <v>183</v>
      </c>
      <c r="E11" s="116">
        <v>0</v>
      </c>
      <c r="F11" s="137">
        <v>1</v>
      </c>
      <c r="G11" s="117">
        <v>5.74</v>
      </c>
      <c r="H11" s="117">
        <f>E11*F11*G11</f>
        <v>0</v>
      </c>
      <c r="I11" s="117">
        <v>57.15</v>
      </c>
      <c r="J11" s="117">
        <f>E11*F11*I11</f>
        <v>0</v>
      </c>
      <c r="K11" s="138">
        <f>E11*F11*(G11+I11)</f>
        <v>0</v>
      </c>
      <c r="L11" s="119"/>
      <c r="M11" s="120">
        <f>K11*'Valeurs de point'!$E$3</f>
        <v>0</v>
      </c>
      <c r="N11" s="119"/>
      <c r="O11" s="120">
        <f>K11*'Valeurs de point'!$E$4</f>
        <v>0</v>
      </c>
      <c r="P11" s="119"/>
      <c r="Q11" s="121">
        <f>O11+(O11*'Valeurs de point'!$E$5)</f>
        <v>0</v>
      </c>
    </row>
    <row r="12" spans="1:17" outlineLevel="2">
      <c r="A12" s="114" t="s">
        <v>1110</v>
      </c>
      <c r="B12" s="122" t="s">
        <v>1599</v>
      </c>
      <c r="C12" s="122" t="s">
        <v>1603</v>
      </c>
      <c r="D12" s="122" t="s">
        <v>1601</v>
      </c>
      <c r="E12" s="116">
        <v>0</v>
      </c>
      <c r="F12" s="137">
        <v>1</v>
      </c>
      <c r="G12" s="117">
        <v>19.86</v>
      </c>
      <c r="H12" s="117">
        <f>E12*F12*G12</f>
        <v>0</v>
      </c>
      <c r="I12" s="117">
        <v>33.15</v>
      </c>
      <c r="J12" s="117">
        <f>E12*F12*I12</f>
        <v>0</v>
      </c>
      <c r="K12" s="138">
        <f>E12*F12*(G12+I12)</f>
        <v>0</v>
      </c>
      <c r="L12" s="119"/>
      <c r="M12" s="120">
        <f>K12*'Valeurs de point'!$E$3</f>
        <v>0</v>
      </c>
      <c r="N12" s="119"/>
      <c r="O12" s="120">
        <f>K12*'Valeurs de point'!$E$4</f>
        <v>0</v>
      </c>
      <c r="P12" s="119"/>
      <c r="Q12" s="121">
        <f>O12+(O12*'Valeurs de point'!$E$5)</f>
        <v>0</v>
      </c>
    </row>
    <row r="13" spans="1:17" outlineLevel="2">
      <c r="A13" s="114" t="s">
        <v>1110</v>
      </c>
      <c r="B13" s="122" t="s">
        <v>1599</v>
      </c>
      <c r="C13" s="122" t="s">
        <v>1604</v>
      </c>
      <c r="D13" s="122" t="s">
        <v>1602</v>
      </c>
      <c r="E13" s="116">
        <v>0</v>
      </c>
      <c r="F13" s="137">
        <v>1</v>
      </c>
      <c r="G13" s="117">
        <v>8.82</v>
      </c>
      <c r="H13" s="117">
        <f>E13*F13*G13</f>
        <v>0</v>
      </c>
      <c r="I13" s="117">
        <v>16.57</v>
      </c>
      <c r="J13" s="117">
        <f>E13*F13*I13</f>
        <v>0</v>
      </c>
      <c r="K13" s="138">
        <f>E13*F13*(G13+I13)</f>
        <v>0</v>
      </c>
      <c r="L13" s="119"/>
      <c r="M13" s="120">
        <f>K13*'Valeurs de point'!$E$3</f>
        <v>0</v>
      </c>
      <c r="N13" s="119"/>
      <c r="O13" s="120">
        <f>K13*'Valeurs de point'!$E$4</f>
        <v>0</v>
      </c>
      <c r="P13" s="119"/>
      <c r="Q13" s="121">
        <f>O13+(O13*'Valeurs de point'!$E$5)</f>
        <v>0</v>
      </c>
    </row>
    <row r="14" spans="1:17" ht="12" outlineLevel="2" thickBot="1">
      <c r="A14" s="114" t="s">
        <v>1110</v>
      </c>
      <c r="B14" s="122" t="s">
        <v>1599</v>
      </c>
      <c r="C14" s="122" t="s">
        <v>1339</v>
      </c>
      <c r="D14" s="122" t="s">
        <v>715</v>
      </c>
      <c r="E14" s="116">
        <v>0</v>
      </c>
      <c r="F14" s="137">
        <v>1</v>
      </c>
      <c r="G14" s="117"/>
      <c r="H14" s="117">
        <f>E14*F14*G14</f>
        <v>0</v>
      </c>
      <c r="I14" s="117">
        <v>16.57</v>
      </c>
      <c r="J14" s="117">
        <f>E14*F14*I14</f>
        <v>0</v>
      </c>
      <c r="K14" s="138">
        <f>E14*F14*(G14+I14)</f>
        <v>0</v>
      </c>
      <c r="L14" s="119"/>
      <c r="M14" s="120">
        <f>K14*'Valeurs de point'!$E$3</f>
        <v>0</v>
      </c>
      <c r="N14" s="119"/>
      <c r="O14" s="120">
        <f>K14*'Valeurs de point'!$E$4</f>
        <v>0</v>
      </c>
      <c r="P14" s="119"/>
      <c r="Q14" s="121">
        <f>O14+(O14*'Valeurs de point'!$E$5)</f>
        <v>0</v>
      </c>
    </row>
    <row r="15" spans="1:17" ht="12" outlineLevel="1" thickBot="1">
      <c r="A15" s="101"/>
      <c r="B15" s="123" t="s">
        <v>1600</v>
      </c>
      <c r="C15" s="124"/>
      <c r="D15" s="124"/>
      <c r="E15" s="125"/>
      <c r="F15" s="150"/>
      <c r="G15" s="126" t="e">
        <f>(SUM(G11:G14))-(SUM(#REF!))</f>
        <v>#REF!</v>
      </c>
      <c r="H15" s="126"/>
      <c r="I15" s="126"/>
      <c r="J15" s="126"/>
      <c r="K15" s="126"/>
      <c r="L15" s="127"/>
      <c r="M15" s="128">
        <f>SUBTOTAL(9,M11:M14)</f>
        <v>0</v>
      </c>
      <c r="N15" s="127"/>
      <c r="O15" s="128">
        <f>SUBTOTAL(9,O11:O14)</f>
        <v>0</v>
      </c>
      <c r="P15" s="127"/>
      <c r="Q15" s="128">
        <f>SUBTOTAL(9,Q11:Q14)</f>
        <v>0</v>
      </c>
    </row>
    <row r="16" spans="1:17" outlineLevel="2">
      <c r="A16" s="114" t="s">
        <v>1110</v>
      </c>
      <c r="B16" s="122" t="s">
        <v>1113</v>
      </c>
      <c r="C16" s="122" t="s">
        <v>1437</v>
      </c>
      <c r="D16" s="122" t="s">
        <v>183</v>
      </c>
      <c r="E16" s="116">
        <v>0</v>
      </c>
      <c r="F16" s="137">
        <v>1</v>
      </c>
      <c r="G16" s="117">
        <v>5.74</v>
      </c>
      <c r="H16" s="117">
        <f>E16*F16*G16</f>
        <v>0</v>
      </c>
      <c r="I16" s="117">
        <v>57.15</v>
      </c>
      <c r="J16" s="117">
        <f t="shared" ref="J16:J52" si="0">E16*F16*I16</f>
        <v>0</v>
      </c>
      <c r="K16" s="138">
        <f>E16*F16*(G16+I16)</f>
        <v>0</v>
      </c>
      <c r="L16" s="119"/>
      <c r="M16" s="120">
        <f>K16*'Valeurs de point'!$E$3</f>
        <v>0</v>
      </c>
      <c r="N16" s="119"/>
      <c r="O16" s="120">
        <f>K16*'Valeurs de point'!$E$4</f>
        <v>0</v>
      </c>
      <c r="P16" s="119"/>
      <c r="Q16" s="121">
        <f>O16+(O16*'Valeurs de point'!$E$5)</f>
        <v>0</v>
      </c>
    </row>
    <row r="17" spans="1:17" outlineLevel="2">
      <c r="A17" s="114" t="s">
        <v>1112</v>
      </c>
      <c r="B17" s="122" t="s">
        <v>1113</v>
      </c>
      <c r="C17" s="122" t="s">
        <v>1338</v>
      </c>
      <c r="D17" s="122" t="s">
        <v>786</v>
      </c>
      <c r="E17" s="116">
        <v>0</v>
      </c>
      <c r="F17" s="137">
        <v>1</v>
      </c>
      <c r="G17" s="117">
        <v>28.68</v>
      </c>
      <c r="H17" s="117">
        <f>E17*F17*G17</f>
        <v>0</v>
      </c>
      <c r="I17" s="117">
        <v>66.290000000000006</v>
      </c>
      <c r="J17" s="117">
        <f t="shared" si="0"/>
        <v>0</v>
      </c>
      <c r="K17" s="138">
        <f>E17*F17*(G17+I17)</f>
        <v>0</v>
      </c>
      <c r="L17" s="119"/>
      <c r="M17" s="120">
        <f>K17*'Valeurs de point'!$E$3</f>
        <v>0</v>
      </c>
      <c r="N17" s="119"/>
      <c r="O17" s="120">
        <f>K17*'Valeurs de point'!$E$4</f>
        <v>0</v>
      </c>
      <c r="P17" s="119"/>
      <c r="Q17" s="121">
        <f>O17+(O17*'Valeurs de point'!$E$5)</f>
        <v>0</v>
      </c>
    </row>
    <row r="18" spans="1:17" ht="12" outlineLevel="2" thickBot="1">
      <c r="A18" s="114" t="s">
        <v>1110</v>
      </c>
      <c r="B18" s="122" t="s">
        <v>1113</v>
      </c>
      <c r="C18" s="122" t="s">
        <v>1339</v>
      </c>
      <c r="D18" s="122" t="s">
        <v>715</v>
      </c>
      <c r="E18" s="116">
        <v>0</v>
      </c>
      <c r="F18" s="137">
        <v>1</v>
      </c>
      <c r="G18" s="117"/>
      <c r="H18" s="117">
        <f>E18*F18*G18</f>
        <v>0</v>
      </c>
      <c r="I18" s="117">
        <v>16.57</v>
      </c>
      <c r="J18" s="117">
        <f t="shared" si="0"/>
        <v>0</v>
      </c>
      <c r="K18" s="138">
        <f>E18*F18*(G18+I18)</f>
        <v>0</v>
      </c>
      <c r="L18" s="119"/>
      <c r="M18" s="120">
        <f>K18*'Valeurs de point'!$E$3</f>
        <v>0</v>
      </c>
      <c r="N18" s="119"/>
      <c r="O18" s="120">
        <f>K18*'Valeurs de point'!$E$4</f>
        <v>0</v>
      </c>
      <c r="P18" s="119"/>
      <c r="Q18" s="121">
        <f>O18+(O18*'Valeurs de point'!$E$5)</f>
        <v>0</v>
      </c>
    </row>
    <row r="19" spans="1:17" ht="12" outlineLevel="1" thickBot="1">
      <c r="A19" s="101"/>
      <c r="B19" s="123" t="s">
        <v>718</v>
      </c>
      <c r="C19" s="124"/>
      <c r="D19" s="124"/>
      <c r="E19" s="125"/>
      <c r="F19" s="150"/>
      <c r="G19" s="126" t="e">
        <f>(SUM(G16:G18))-(SUM(#REF!))</f>
        <v>#REF!</v>
      </c>
      <c r="H19" s="126"/>
      <c r="I19" s="126"/>
      <c r="J19" s="126"/>
      <c r="K19" s="126"/>
      <c r="L19" s="127"/>
      <c r="M19" s="128">
        <f>SUBTOTAL(9,M16:M18)</f>
        <v>0</v>
      </c>
      <c r="N19" s="127"/>
      <c r="O19" s="128">
        <f>SUBTOTAL(9,O16:O18)</f>
        <v>0</v>
      </c>
      <c r="P19" s="127"/>
      <c r="Q19" s="129">
        <f>SUBTOTAL(9,Q16:Q18)</f>
        <v>0</v>
      </c>
    </row>
    <row r="20" spans="1:17" ht="12" outlineLevel="2" thickBot="1">
      <c r="A20" s="114" t="s">
        <v>1114</v>
      </c>
      <c r="B20" s="122" t="s">
        <v>1115</v>
      </c>
      <c r="C20" s="122" t="s">
        <v>1342</v>
      </c>
      <c r="D20" s="122" t="s">
        <v>1116</v>
      </c>
      <c r="E20" s="116">
        <v>0</v>
      </c>
      <c r="F20" s="137">
        <v>1</v>
      </c>
      <c r="G20" s="117">
        <v>22.06</v>
      </c>
      <c r="H20" s="117">
        <f>E20*F20*G20</f>
        <v>0</v>
      </c>
      <c r="I20" s="117">
        <v>16.39</v>
      </c>
      <c r="J20" s="117">
        <f t="shared" si="0"/>
        <v>0</v>
      </c>
      <c r="K20" s="138">
        <f>E20*F20*(G20+I20)</f>
        <v>0</v>
      </c>
      <c r="L20" s="119"/>
      <c r="M20" s="120">
        <f>K20*'Valeurs de point'!$E$3</f>
        <v>0</v>
      </c>
      <c r="N20" s="119"/>
      <c r="O20" s="120">
        <f>K20*'Valeurs de point'!$E$4</f>
        <v>0</v>
      </c>
      <c r="P20" s="119"/>
      <c r="Q20" s="121">
        <f>O20+(O20*'Valeurs de point'!$E$5)</f>
        <v>0</v>
      </c>
    </row>
    <row r="21" spans="1:17" ht="12" outlineLevel="1" thickBot="1">
      <c r="A21" s="101"/>
      <c r="B21" s="123" t="s">
        <v>282</v>
      </c>
      <c r="C21" s="124"/>
      <c r="D21" s="124"/>
      <c r="E21" s="125"/>
      <c r="F21" s="150"/>
      <c r="G21" s="126" t="e">
        <f>G20-#REF!</f>
        <v>#REF!</v>
      </c>
      <c r="H21" s="126"/>
      <c r="I21" s="126"/>
      <c r="J21" s="126"/>
      <c r="K21" s="126"/>
      <c r="L21" s="127"/>
      <c r="M21" s="128">
        <f>SUBTOTAL(9,M20:M20)</f>
        <v>0</v>
      </c>
      <c r="N21" s="127"/>
      <c r="O21" s="128">
        <f>SUBTOTAL(9,O20:O20)</f>
        <v>0</v>
      </c>
      <c r="P21" s="127"/>
      <c r="Q21" s="129">
        <f>SUBTOTAL(9,Q20:Q20)</f>
        <v>0</v>
      </c>
    </row>
    <row r="22" spans="1:17" ht="12" outlineLevel="2" thickBot="1">
      <c r="A22" s="114" t="s">
        <v>1117</v>
      </c>
      <c r="B22" s="122" t="s">
        <v>1118</v>
      </c>
      <c r="C22" s="122" t="s">
        <v>1343</v>
      </c>
      <c r="D22" s="122" t="s">
        <v>1344</v>
      </c>
      <c r="E22" s="116">
        <v>0</v>
      </c>
      <c r="F22" s="137">
        <v>1</v>
      </c>
      <c r="G22" s="117">
        <v>81.63</v>
      </c>
      <c r="H22" s="117">
        <f>E22*F22*G22</f>
        <v>0</v>
      </c>
      <c r="I22" s="117">
        <v>116.02</v>
      </c>
      <c r="J22" s="117">
        <f t="shared" si="0"/>
        <v>0</v>
      </c>
      <c r="K22" s="138">
        <f>E22*F22*(G22+I22)</f>
        <v>0</v>
      </c>
      <c r="L22" s="119"/>
      <c r="M22" s="120">
        <f>K22*'Valeurs de point'!$E$3</f>
        <v>0</v>
      </c>
      <c r="N22" s="119"/>
      <c r="O22" s="120">
        <f>K22*'Valeurs de point'!$E$4</f>
        <v>0</v>
      </c>
      <c r="P22" s="119"/>
      <c r="Q22" s="121">
        <f>O22+(O22*'Valeurs de point'!$E$5)</f>
        <v>0</v>
      </c>
    </row>
    <row r="23" spans="1:17" ht="12" outlineLevel="1" thickBot="1">
      <c r="A23" s="101"/>
      <c r="B23" s="123" t="s">
        <v>283</v>
      </c>
      <c r="C23" s="124"/>
      <c r="D23" s="124"/>
      <c r="E23" s="125"/>
      <c r="F23" s="150"/>
      <c r="G23" s="126" t="e">
        <f>G22-#REF!</f>
        <v>#REF!</v>
      </c>
      <c r="H23" s="126"/>
      <c r="I23" s="126"/>
      <c r="J23" s="126"/>
      <c r="K23" s="126"/>
      <c r="L23" s="127"/>
      <c r="M23" s="128">
        <f>SUBTOTAL(9,M22:M22)</f>
        <v>0</v>
      </c>
      <c r="N23" s="127"/>
      <c r="O23" s="128">
        <f>SUBTOTAL(9,O22:O22)</f>
        <v>0</v>
      </c>
      <c r="P23" s="127"/>
      <c r="Q23" s="128">
        <f>SUBTOTAL(9,Q22:Q22)</f>
        <v>0</v>
      </c>
    </row>
    <row r="24" spans="1:17" outlineLevel="2">
      <c r="A24" s="114" t="s">
        <v>1119</v>
      </c>
      <c r="B24" s="122" t="s">
        <v>1120</v>
      </c>
      <c r="C24" s="122" t="s">
        <v>1437</v>
      </c>
      <c r="D24" s="122" t="s">
        <v>183</v>
      </c>
      <c r="E24" s="116">
        <v>0</v>
      </c>
      <c r="F24" s="137">
        <v>1</v>
      </c>
      <c r="G24" s="117">
        <v>5.74</v>
      </c>
      <c r="H24" s="117">
        <f>E24*F24*G24</f>
        <v>0</v>
      </c>
      <c r="I24" s="117">
        <v>57.15</v>
      </c>
      <c r="J24" s="117">
        <f t="shared" si="0"/>
        <v>0</v>
      </c>
      <c r="K24" s="138">
        <f>E24*F24*(G24+I24)</f>
        <v>0</v>
      </c>
      <c r="L24" s="119"/>
      <c r="M24" s="120">
        <f>K24*'Valeurs de point'!$E$3</f>
        <v>0</v>
      </c>
      <c r="N24" s="119"/>
      <c r="O24" s="120">
        <f>K24*'Valeurs de point'!$E$4</f>
        <v>0</v>
      </c>
      <c r="P24" s="119"/>
      <c r="Q24" s="121">
        <f>O24+(O24*'Valeurs de point'!$E$5)</f>
        <v>0</v>
      </c>
    </row>
    <row r="25" spans="1:17" outlineLevel="2">
      <c r="A25" s="114" t="s">
        <v>1119</v>
      </c>
      <c r="B25" s="122" t="s">
        <v>1120</v>
      </c>
      <c r="C25" s="122" t="s">
        <v>1345</v>
      </c>
      <c r="D25" s="122" t="s">
        <v>1121</v>
      </c>
      <c r="E25" s="116">
        <v>0</v>
      </c>
      <c r="F25" s="137">
        <v>1</v>
      </c>
      <c r="G25" s="117">
        <v>15.44</v>
      </c>
      <c r="H25" s="117">
        <f>E25*F25*G25</f>
        <v>0</v>
      </c>
      <c r="I25" s="117">
        <v>33.15</v>
      </c>
      <c r="J25" s="117">
        <f t="shared" si="0"/>
        <v>0</v>
      </c>
      <c r="K25" s="138">
        <f>E25*F25*(G25+I25)</f>
        <v>0</v>
      </c>
      <c r="L25" s="119"/>
      <c r="M25" s="120">
        <f>K25*'Valeurs de point'!$E$3</f>
        <v>0</v>
      </c>
      <c r="N25" s="119"/>
      <c r="O25" s="120">
        <f>K25*'Valeurs de point'!$E$4</f>
        <v>0</v>
      </c>
      <c r="P25" s="119"/>
      <c r="Q25" s="121">
        <f>O25+(O25*'Valeurs de point'!$E$5)</f>
        <v>0</v>
      </c>
    </row>
    <row r="26" spans="1:17" outlineLevel="2">
      <c r="A26" s="114" t="s">
        <v>1119</v>
      </c>
      <c r="B26" s="122" t="s">
        <v>1120</v>
      </c>
      <c r="C26" s="122" t="s">
        <v>1346</v>
      </c>
      <c r="D26" s="122" t="s">
        <v>1122</v>
      </c>
      <c r="E26" s="116">
        <v>0</v>
      </c>
      <c r="F26" s="137">
        <v>1</v>
      </c>
      <c r="G26" s="117">
        <v>15.44</v>
      </c>
      <c r="H26" s="117">
        <f>E26*F26*G26</f>
        <v>0</v>
      </c>
      <c r="I26" s="117">
        <v>13.26</v>
      </c>
      <c r="J26" s="117">
        <f t="shared" si="0"/>
        <v>0</v>
      </c>
      <c r="K26" s="138">
        <f>E26*F26*(G26+I26)</f>
        <v>0</v>
      </c>
      <c r="L26" s="119"/>
      <c r="M26" s="120">
        <f>K26*'Valeurs de point'!$E$3</f>
        <v>0</v>
      </c>
      <c r="N26" s="119"/>
      <c r="O26" s="120">
        <f>K26*'Valeurs de point'!$E$4</f>
        <v>0</v>
      </c>
      <c r="P26" s="119"/>
      <c r="Q26" s="121">
        <f>O26+(O26*'Valeurs de point'!$E$5)</f>
        <v>0</v>
      </c>
    </row>
    <row r="27" spans="1:17" ht="12" outlineLevel="2" thickBot="1">
      <c r="A27" s="114" t="s">
        <v>1119</v>
      </c>
      <c r="B27" s="122" t="s">
        <v>1120</v>
      </c>
      <c r="C27" s="122" t="s">
        <v>1339</v>
      </c>
      <c r="D27" s="122" t="s">
        <v>715</v>
      </c>
      <c r="E27" s="116">
        <v>0</v>
      </c>
      <c r="F27" s="137">
        <v>1</v>
      </c>
      <c r="G27" s="117"/>
      <c r="H27" s="117">
        <f>E27*F27*G27</f>
        <v>0</v>
      </c>
      <c r="I27" s="117">
        <v>16.57</v>
      </c>
      <c r="J27" s="117">
        <f t="shared" si="0"/>
        <v>0</v>
      </c>
      <c r="K27" s="138">
        <f>E27*F27*(G27+I27)</f>
        <v>0</v>
      </c>
      <c r="L27" s="119"/>
      <c r="M27" s="120">
        <f>K27*'Valeurs de point'!$E$3</f>
        <v>0</v>
      </c>
      <c r="N27" s="119"/>
      <c r="O27" s="120">
        <f>K27*'Valeurs de point'!$E$4</f>
        <v>0</v>
      </c>
      <c r="P27" s="119"/>
      <c r="Q27" s="121">
        <f>O27+(O27*'Valeurs de point'!$E$5)</f>
        <v>0</v>
      </c>
    </row>
    <row r="28" spans="1:17" ht="12" outlineLevel="1" thickBot="1">
      <c r="A28" s="101"/>
      <c r="B28" s="123" t="s">
        <v>284</v>
      </c>
      <c r="C28" s="124"/>
      <c r="D28" s="124"/>
      <c r="E28" s="125"/>
      <c r="F28" s="150"/>
      <c r="G28" s="126" t="e">
        <f>(SUM(G24:G27))-(SUM(#REF!))</f>
        <v>#REF!</v>
      </c>
      <c r="H28" s="126"/>
      <c r="I28" s="126"/>
      <c r="J28" s="126"/>
      <c r="K28" s="126"/>
      <c r="L28" s="127"/>
      <c r="M28" s="128">
        <f>SUBTOTAL(9,M24:M27)</f>
        <v>0</v>
      </c>
      <c r="N28" s="127"/>
      <c r="O28" s="128">
        <f>SUBTOTAL(9,O24:O27)</f>
        <v>0</v>
      </c>
      <c r="P28" s="127"/>
      <c r="Q28" s="129">
        <f>SUBTOTAL(9,Q24:Q27)</f>
        <v>0</v>
      </c>
    </row>
    <row r="29" spans="1:17" outlineLevel="2">
      <c r="A29" s="114" t="s">
        <v>1123</v>
      </c>
      <c r="B29" s="122" t="s">
        <v>1124</v>
      </c>
      <c r="C29" s="122" t="s">
        <v>1437</v>
      </c>
      <c r="D29" s="122" t="s">
        <v>183</v>
      </c>
      <c r="E29" s="116">
        <v>0</v>
      </c>
      <c r="F29" s="137">
        <v>1</v>
      </c>
      <c r="G29" s="117">
        <v>5.74</v>
      </c>
      <c r="H29" s="117">
        <f>E29*F29*G29</f>
        <v>0</v>
      </c>
      <c r="I29" s="117">
        <v>57.15</v>
      </c>
      <c r="J29" s="117">
        <f t="shared" si="0"/>
        <v>0</v>
      </c>
      <c r="K29" s="138">
        <f>E29*F29*(G29+I29)</f>
        <v>0</v>
      </c>
      <c r="L29" s="119"/>
      <c r="M29" s="120">
        <f>K29*'Valeurs de point'!$E$3</f>
        <v>0</v>
      </c>
      <c r="N29" s="119"/>
      <c r="O29" s="120">
        <f>K29*'Valeurs de point'!$E$4</f>
        <v>0</v>
      </c>
      <c r="P29" s="119"/>
      <c r="Q29" s="121">
        <f>O29+(O29*'Valeurs de point'!$E$5)</f>
        <v>0</v>
      </c>
    </row>
    <row r="30" spans="1:17" outlineLevel="2">
      <c r="A30" s="114" t="s">
        <v>1123</v>
      </c>
      <c r="B30" s="122" t="s">
        <v>1124</v>
      </c>
      <c r="C30" s="122" t="s">
        <v>1347</v>
      </c>
      <c r="D30" s="122" t="s">
        <v>1705</v>
      </c>
      <c r="E30" s="116">
        <v>0</v>
      </c>
      <c r="F30" s="137">
        <v>1</v>
      </c>
      <c r="G30" s="117">
        <v>13.24</v>
      </c>
      <c r="H30" s="117">
        <f>E30*F30*G30</f>
        <v>0</v>
      </c>
      <c r="I30" s="117">
        <v>19.89</v>
      </c>
      <c r="J30" s="117">
        <f t="shared" si="0"/>
        <v>0</v>
      </c>
      <c r="K30" s="138">
        <f>E30*F30*(G30+I30)</f>
        <v>0</v>
      </c>
      <c r="L30" s="119"/>
      <c r="M30" s="120">
        <f>K30*'Valeurs de point'!$E$3</f>
        <v>0</v>
      </c>
      <c r="N30" s="119"/>
      <c r="O30" s="120">
        <f>K30*'Valeurs de point'!$E$4</f>
        <v>0</v>
      </c>
      <c r="P30" s="119"/>
      <c r="Q30" s="121">
        <f>O30+(O30*'Valeurs de point'!$E$5)</f>
        <v>0</v>
      </c>
    </row>
    <row r="31" spans="1:17" ht="12" outlineLevel="2" thickBot="1">
      <c r="A31" s="114" t="s">
        <v>1123</v>
      </c>
      <c r="B31" s="122" t="s">
        <v>1124</v>
      </c>
      <c r="C31" s="122" t="s">
        <v>1339</v>
      </c>
      <c r="D31" s="122" t="s">
        <v>715</v>
      </c>
      <c r="E31" s="116">
        <v>0</v>
      </c>
      <c r="F31" s="137">
        <v>1</v>
      </c>
      <c r="G31" s="117"/>
      <c r="H31" s="117">
        <f>E31*F31*G31</f>
        <v>0</v>
      </c>
      <c r="I31" s="117">
        <v>16.57</v>
      </c>
      <c r="J31" s="117">
        <f t="shared" si="0"/>
        <v>0</v>
      </c>
      <c r="K31" s="138">
        <f>E31*F31*(G31+I31)</f>
        <v>0</v>
      </c>
      <c r="L31" s="119"/>
      <c r="M31" s="120">
        <f>K31*'Valeurs de point'!$E$3</f>
        <v>0</v>
      </c>
      <c r="N31" s="119"/>
      <c r="O31" s="120">
        <f>K31*'Valeurs de point'!$E$4</f>
        <v>0</v>
      </c>
      <c r="P31" s="119"/>
      <c r="Q31" s="121">
        <f>O31+(O31*'Valeurs de point'!$E$5)</f>
        <v>0</v>
      </c>
    </row>
    <row r="32" spans="1:17" ht="12" outlineLevel="1" thickBot="1">
      <c r="A32" s="101"/>
      <c r="B32" s="123" t="s">
        <v>285</v>
      </c>
      <c r="C32" s="124"/>
      <c r="D32" s="124"/>
      <c r="E32" s="125"/>
      <c r="F32" s="150"/>
      <c r="G32" s="126" t="e">
        <f>(SUM(G29:G31))-(SUM(#REF!))</f>
        <v>#REF!</v>
      </c>
      <c r="H32" s="126"/>
      <c r="I32" s="126"/>
      <c r="J32" s="126"/>
      <c r="K32" s="126"/>
      <c r="L32" s="127"/>
      <c r="M32" s="128">
        <f>SUBTOTAL(9,M29:M31)</f>
        <v>0</v>
      </c>
      <c r="N32" s="127"/>
      <c r="O32" s="128">
        <f>SUBTOTAL(9,O29:O31)</f>
        <v>0</v>
      </c>
      <c r="P32" s="127"/>
      <c r="Q32" s="129">
        <f>SUBTOTAL(9,Q29:Q31)</f>
        <v>0</v>
      </c>
    </row>
    <row r="33" spans="1:17" outlineLevel="2">
      <c r="A33" s="114" t="s">
        <v>1706</v>
      </c>
      <c r="B33" s="122" t="s">
        <v>1707</v>
      </c>
      <c r="C33" s="122" t="s">
        <v>1437</v>
      </c>
      <c r="D33" s="122" t="s">
        <v>183</v>
      </c>
      <c r="E33" s="116">
        <v>0</v>
      </c>
      <c r="F33" s="137">
        <v>1</v>
      </c>
      <c r="G33" s="117">
        <v>5.74</v>
      </c>
      <c r="H33" s="117">
        <f>E33*F33*G33</f>
        <v>0</v>
      </c>
      <c r="I33" s="117">
        <v>57.15</v>
      </c>
      <c r="J33" s="117">
        <f t="shared" si="0"/>
        <v>0</v>
      </c>
      <c r="K33" s="138">
        <f>E33*F33*(G33+I33)</f>
        <v>0</v>
      </c>
      <c r="L33" s="119"/>
      <c r="M33" s="120">
        <f>K33*'Valeurs de point'!$E$3</f>
        <v>0</v>
      </c>
      <c r="N33" s="119"/>
      <c r="O33" s="120">
        <f>K33*'Valeurs de point'!$E$4</f>
        <v>0</v>
      </c>
      <c r="P33" s="119"/>
      <c r="Q33" s="121">
        <f>O33+(O33*'Valeurs de point'!$E$5)</f>
        <v>0</v>
      </c>
    </row>
    <row r="34" spans="1:17" outlineLevel="2">
      <c r="A34" s="114" t="s">
        <v>1706</v>
      </c>
      <c r="B34" s="122" t="s">
        <v>1707</v>
      </c>
      <c r="C34" s="122" t="s">
        <v>1340</v>
      </c>
      <c r="D34" s="122" t="s">
        <v>784</v>
      </c>
      <c r="E34" s="116">
        <v>0</v>
      </c>
      <c r="F34" s="137">
        <v>1</v>
      </c>
      <c r="G34" s="117">
        <v>19.86</v>
      </c>
      <c r="H34" s="117">
        <f>E34*F34*G34</f>
        <v>0</v>
      </c>
      <c r="I34" s="117">
        <v>33.15</v>
      </c>
      <c r="J34" s="117">
        <f t="shared" si="0"/>
        <v>0</v>
      </c>
      <c r="K34" s="138">
        <f>E34*F34*(G34+I34)</f>
        <v>0</v>
      </c>
      <c r="L34" s="119"/>
      <c r="M34" s="120">
        <f>K34*'Valeurs de point'!$E$3</f>
        <v>0</v>
      </c>
      <c r="N34" s="119"/>
      <c r="O34" s="120">
        <f>K34*'Valeurs de point'!$E$4</f>
        <v>0</v>
      </c>
      <c r="P34" s="119"/>
      <c r="Q34" s="121">
        <f>O34+(O34*'Valeurs de point'!$E$5)</f>
        <v>0</v>
      </c>
    </row>
    <row r="35" spans="1:17" outlineLevel="2">
      <c r="A35" s="114" t="s">
        <v>1110</v>
      </c>
      <c r="B35" s="122" t="s">
        <v>1707</v>
      </c>
      <c r="C35" s="122" t="s">
        <v>1341</v>
      </c>
      <c r="D35" s="122" t="s">
        <v>785</v>
      </c>
      <c r="E35" s="116">
        <v>0</v>
      </c>
      <c r="F35" s="137">
        <v>1</v>
      </c>
      <c r="G35" s="117">
        <v>8.82</v>
      </c>
      <c r="H35" s="117">
        <f>E35*F35*G35</f>
        <v>0</v>
      </c>
      <c r="I35" s="117">
        <v>16.57</v>
      </c>
      <c r="J35" s="117">
        <f t="shared" si="0"/>
        <v>0</v>
      </c>
      <c r="K35" s="138">
        <f>E35*F35*(G35+I35)</f>
        <v>0</v>
      </c>
      <c r="L35" s="119"/>
      <c r="M35" s="120">
        <f>K35*'Valeurs de point'!$E$3</f>
        <v>0</v>
      </c>
      <c r="N35" s="119"/>
      <c r="O35" s="120">
        <f>K35*'Valeurs de point'!$E$4</f>
        <v>0</v>
      </c>
      <c r="P35" s="119"/>
      <c r="Q35" s="121">
        <f>O35+(O35*'Valeurs de point'!$E$5)</f>
        <v>0</v>
      </c>
    </row>
    <row r="36" spans="1:17" outlineLevel="2">
      <c r="A36" s="114" t="s">
        <v>1706</v>
      </c>
      <c r="B36" s="122" t="s">
        <v>1707</v>
      </c>
      <c r="C36" s="122" t="s">
        <v>1343</v>
      </c>
      <c r="D36" s="122" t="s">
        <v>787</v>
      </c>
      <c r="E36" s="116">
        <v>0</v>
      </c>
      <c r="F36" s="137">
        <v>1</v>
      </c>
      <c r="G36" s="117">
        <v>81.63</v>
      </c>
      <c r="H36" s="117">
        <f>E36*F36*G36</f>
        <v>0</v>
      </c>
      <c r="I36" s="117">
        <v>116.02</v>
      </c>
      <c r="J36" s="117">
        <f t="shared" si="0"/>
        <v>0</v>
      </c>
      <c r="K36" s="138">
        <f>E36*F36*(G36+I36)</f>
        <v>0</v>
      </c>
      <c r="L36" s="119"/>
      <c r="M36" s="120">
        <f>K36*'Valeurs de point'!$E$3</f>
        <v>0</v>
      </c>
      <c r="N36" s="119"/>
      <c r="O36" s="120">
        <f>K36*'Valeurs de point'!$E$4</f>
        <v>0</v>
      </c>
      <c r="P36" s="119"/>
      <c r="Q36" s="121">
        <f>O36+(O36*'Valeurs de point'!$E$5)</f>
        <v>0</v>
      </c>
    </row>
    <row r="37" spans="1:17" ht="12" outlineLevel="2" thickBot="1">
      <c r="A37" s="114" t="s">
        <v>1706</v>
      </c>
      <c r="B37" s="122" t="s">
        <v>1707</v>
      </c>
      <c r="C37" s="122" t="s">
        <v>1339</v>
      </c>
      <c r="D37" s="122" t="s">
        <v>715</v>
      </c>
      <c r="E37" s="116">
        <v>0</v>
      </c>
      <c r="F37" s="137">
        <v>1</v>
      </c>
      <c r="G37" s="117"/>
      <c r="H37" s="117">
        <f>E37*F37*G37</f>
        <v>0</v>
      </c>
      <c r="I37" s="117">
        <v>16.57</v>
      </c>
      <c r="J37" s="117">
        <f t="shared" si="0"/>
        <v>0</v>
      </c>
      <c r="K37" s="138">
        <f>E37*F37*(G37+I37)</f>
        <v>0</v>
      </c>
      <c r="L37" s="119"/>
      <c r="M37" s="120">
        <f>K37*'Valeurs de point'!$E$3</f>
        <v>0</v>
      </c>
      <c r="N37" s="119"/>
      <c r="O37" s="120">
        <f>K37*'Valeurs de point'!$E$4</f>
        <v>0</v>
      </c>
      <c r="P37" s="119"/>
      <c r="Q37" s="121">
        <f>O37+(O37*'Valeurs de point'!$E$5)</f>
        <v>0</v>
      </c>
    </row>
    <row r="38" spans="1:17" ht="12" outlineLevel="1" thickBot="1">
      <c r="A38" s="101"/>
      <c r="B38" s="123" t="s">
        <v>286</v>
      </c>
      <c r="C38" s="124"/>
      <c r="D38" s="124"/>
      <c r="E38" s="125"/>
      <c r="F38" s="150"/>
      <c r="G38" s="126" t="e">
        <f>(SUM(G33:G37))-(SUM(#REF!))</f>
        <v>#REF!</v>
      </c>
      <c r="H38" s="126"/>
      <c r="I38" s="126"/>
      <c r="J38" s="126"/>
      <c r="K38" s="126"/>
      <c r="L38" s="127"/>
      <c r="M38" s="128">
        <f>SUBTOTAL(9,M33:M37)</f>
        <v>0</v>
      </c>
      <c r="N38" s="127"/>
      <c r="O38" s="128">
        <f>SUBTOTAL(9,O33:O37)</f>
        <v>0</v>
      </c>
      <c r="P38" s="127"/>
      <c r="Q38" s="129">
        <f>SUBTOTAL(9,Q33:Q37)</f>
        <v>0</v>
      </c>
    </row>
    <row r="39" spans="1:17" outlineLevel="2">
      <c r="A39" s="114" t="s">
        <v>2146</v>
      </c>
      <c r="B39" s="122" t="s">
        <v>2147</v>
      </c>
      <c r="C39" s="122" t="s">
        <v>1437</v>
      </c>
      <c r="D39" s="122" t="s">
        <v>183</v>
      </c>
      <c r="E39" s="116">
        <v>0</v>
      </c>
      <c r="F39" s="137">
        <v>1</v>
      </c>
      <c r="G39" s="117">
        <v>5.74</v>
      </c>
      <c r="H39" s="117">
        <f>E39*F39*G39</f>
        <v>0</v>
      </c>
      <c r="I39" s="117">
        <v>57.15</v>
      </c>
      <c r="J39" s="117">
        <f t="shared" si="0"/>
        <v>0</v>
      </c>
      <c r="K39" s="138">
        <f>E39*F39*(G39+I39)</f>
        <v>0</v>
      </c>
      <c r="L39" s="119"/>
      <c r="M39" s="120">
        <f>K39*'Valeurs de point'!$E$3</f>
        <v>0</v>
      </c>
      <c r="N39" s="119"/>
      <c r="O39" s="120">
        <f>K39*'Valeurs de point'!$E$4</f>
        <v>0</v>
      </c>
      <c r="P39" s="119"/>
      <c r="Q39" s="121">
        <f>O39+(O39*'Valeurs de point'!$E$5)</f>
        <v>0</v>
      </c>
    </row>
    <row r="40" spans="1:17" outlineLevel="2">
      <c r="A40" s="114" t="s">
        <v>2146</v>
      </c>
      <c r="B40" s="122" t="s">
        <v>2147</v>
      </c>
      <c r="C40" s="122" t="s">
        <v>1348</v>
      </c>
      <c r="D40" s="122" t="s">
        <v>788</v>
      </c>
      <c r="E40" s="116">
        <v>0</v>
      </c>
      <c r="F40" s="137">
        <v>1</v>
      </c>
      <c r="G40" s="117">
        <v>39.71</v>
      </c>
      <c r="H40" s="117">
        <f>E40*F40*G40</f>
        <v>0</v>
      </c>
      <c r="I40" s="117">
        <v>66.290000000000006</v>
      </c>
      <c r="J40" s="117">
        <f t="shared" si="0"/>
        <v>0</v>
      </c>
      <c r="K40" s="138">
        <f>E40*F40*(G40+I40)</f>
        <v>0</v>
      </c>
      <c r="L40" s="119"/>
      <c r="M40" s="120">
        <f>K40*'Valeurs de point'!$E$3</f>
        <v>0</v>
      </c>
      <c r="N40" s="119"/>
      <c r="O40" s="120">
        <f>K40*'Valeurs de point'!$E$4</f>
        <v>0</v>
      </c>
      <c r="P40" s="119"/>
      <c r="Q40" s="121">
        <f>O40+(O40*'Valeurs de point'!$E$5)</f>
        <v>0</v>
      </c>
    </row>
    <row r="41" spans="1:17" ht="12" outlineLevel="2" thickBot="1">
      <c r="A41" s="114" t="s">
        <v>2146</v>
      </c>
      <c r="B41" s="122" t="s">
        <v>2147</v>
      </c>
      <c r="C41" s="122" t="s">
        <v>1339</v>
      </c>
      <c r="D41" s="122" t="s">
        <v>715</v>
      </c>
      <c r="E41" s="116">
        <v>0</v>
      </c>
      <c r="F41" s="137">
        <v>1</v>
      </c>
      <c r="G41" s="117"/>
      <c r="H41" s="117">
        <f>E41*F41*G41</f>
        <v>0</v>
      </c>
      <c r="I41" s="117">
        <v>16.57</v>
      </c>
      <c r="J41" s="117">
        <f t="shared" si="0"/>
        <v>0</v>
      </c>
      <c r="K41" s="138">
        <f>E41*F41*(G41+I41)</f>
        <v>0</v>
      </c>
      <c r="L41" s="119"/>
      <c r="M41" s="120">
        <f>K41*'Valeurs de point'!$E$3</f>
        <v>0</v>
      </c>
      <c r="N41" s="119"/>
      <c r="O41" s="120">
        <f>K41*'Valeurs de point'!$E$4</f>
        <v>0</v>
      </c>
      <c r="P41" s="119"/>
      <c r="Q41" s="121">
        <f>O41+(O41*'Valeurs de point'!$E$5)</f>
        <v>0</v>
      </c>
    </row>
    <row r="42" spans="1:17" ht="12" outlineLevel="1" thickBot="1">
      <c r="A42" s="101"/>
      <c r="B42" s="123" t="s">
        <v>287</v>
      </c>
      <c r="C42" s="124"/>
      <c r="D42" s="124"/>
      <c r="E42" s="125"/>
      <c r="F42" s="150"/>
      <c r="G42" s="126" t="e">
        <f>(SUM(G39:G41))-(SUM(#REF!))</f>
        <v>#REF!</v>
      </c>
      <c r="H42" s="126"/>
      <c r="I42" s="126"/>
      <c r="J42" s="126"/>
      <c r="K42" s="126"/>
      <c r="L42" s="127"/>
      <c r="M42" s="128">
        <f>SUBTOTAL(9,M39:M41)</f>
        <v>0</v>
      </c>
      <c r="N42" s="127"/>
      <c r="O42" s="128">
        <f>SUBTOTAL(9,O39:O41)</f>
        <v>0</v>
      </c>
      <c r="P42" s="127"/>
      <c r="Q42" s="129">
        <f>SUBTOTAL(9,Q39:Q41)</f>
        <v>0</v>
      </c>
    </row>
    <row r="43" spans="1:17" outlineLevel="2">
      <c r="A43" s="114" t="s">
        <v>2148</v>
      </c>
      <c r="B43" s="122" t="s">
        <v>2149</v>
      </c>
      <c r="C43" s="122" t="s">
        <v>1437</v>
      </c>
      <c r="D43" s="122" t="s">
        <v>183</v>
      </c>
      <c r="E43" s="116">
        <v>0</v>
      </c>
      <c r="F43" s="137">
        <v>1</v>
      </c>
      <c r="G43" s="117">
        <v>5.74</v>
      </c>
      <c r="H43" s="117">
        <f>E43*F43*G43</f>
        <v>0</v>
      </c>
      <c r="I43" s="117">
        <v>57.15</v>
      </c>
      <c r="J43" s="117">
        <f t="shared" si="0"/>
        <v>0</v>
      </c>
      <c r="K43" s="138">
        <f>E43*F43*(G43+I43)</f>
        <v>0</v>
      </c>
      <c r="L43" s="119"/>
      <c r="M43" s="120">
        <f>K43*'Valeurs de point'!$E$3</f>
        <v>0</v>
      </c>
      <c r="N43" s="119"/>
      <c r="O43" s="120">
        <f>K43*'Valeurs de point'!$E$4</f>
        <v>0</v>
      </c>
      <c r="P43" s="119"/>
      <c r="Q43" s="121">
        <f>O43+(O43*'Valeurs de point'!$E$5)</f>
        <v>0</v>
      </c>
    </row>
    <row r="44" spans="1:17" outlineLevel="2">
      <c r="A44" s="114" t="s">
        <v>2148</v>
      </c>
      <c r="B44" s="122" t="s">
        <v>2149</v>
      </c>
      <c r="C44" s="122" t="s">
        <v>1349</v>
      </c>
      <c r="D44" s="122" t="s">
        <v>2150</v>
      </c>
      <c r="E44" s="116">
        <v>0</v>
      </c>
      <c r="F44" s="137">
        <v>1</v>
      </c>
      <c r="G44" s="117">
        <v>90.45</v>
      </c>
      <c r="H44" s="117">
        <f>E44*F44*G44</f>
        <v>0</v>
      </c>
      <c r="I44" s="117">
        <v>149.16</v>
      </c>
      <c r="J44" s="117">
        <f t="shared" si="0"/>
        <v>0</v>
      </c>
      <c r="K44" s="138">
        <f>E44*F44*(G44+I44)</f>
        <v>0</v>
      </c>
      <c r="L44" s="119"/>
      <c r="M44" s="120">
        <f>K44*'Valeurs de point'!$E$3</f>
        <v>0</v>
      </c>
      <c r="N44" s="119"/>
      <c r="O44" s="120">
        <f>K44*'Valeurs de point'!$E$4</f>
        <v>0</v>
      </c>
      <c r="P44" s="119"/>
      <c r="Q44" s="121">
        <f>O44+(O44*'Valeurs de point'!$E$5)</f>
        <v>0</v>
      </c>
    </row>
    <row r="45" spans="1:17" ht="12" outlineLevel="2" thickBot="1">
      <c r="A45" s="114" t="s">
        <v>2148</v>
      </c>
      <c r="B45" s="122" t="s">
        <v>2149</v>
      </c>
      <c r="C45" s="122" t="s">
        <v>1339</v>
      </c>
      <c r="D45" s="122" t="s">
        <v>715</v>
      </c>
      <c r="E45" s="116">
        <v>0</v>
      </c>
      <c r="F45" s="137">
        <v>1</v>
      </c>
      <c r="G45" s="117"/>
      <c r="H45" s="117">
        <f>E45*F45*G45</f>
        <v>0</v>
      </c>
      <c r="I45" s="117">
        <v>16.57</v>
      </c>
      <c r="J45" s="117">
        <f t="shared" si="0"/>
        <v>0</v>
      </c>
      <c r="K45" s="138">
        <f>E45*F45*(G45+I45)</f>
        <v>0</v>
      </c>
      <c r="L45" s="119"/>
      <c r="M45" s="120">
        <f>K45*'Valeurs de point'!$E$3</f>
        <v>0</v>
      </c>
      <c r="N45" s="119"/>
      <c r="O45" s="120">
        <f>K45*'Valeurs de point'!$E$4</f>
        <v>0</v>
      </c>
      <c r="P45" s="119"/>
      <c r="Q45" s="121">
        <f>O45+(O45*'Valeurs de point'!$E$5)</f>
        <v>0</v>
      </c>
    </row>
    <row r="46" spans="1:17" ht="12" outlineLevel="1" thickBot="1">
      <c r="A46" s="101"/>
      <c r="B46" s="123" t="s">
        <v>288</v>
      </c>
      <c r="C46" s="124"/>
      <c r="D46" s="124"/>
      <c r="E46" s="125"/>
      <c r="F46" s="150"/>
      <c r="G46" s="126" t="e">
        <f>(SUM(G43:G45))-(SUM(#REF!))</f>
        <v>#REF!</v>
      </c>
      <c r="H46" s="126"/>
      <c r="I46" s="126"/>
      <c r="J46" s="126"/>
      <c r="K46" s="126"/>
      <c r="L46" s="127"/>
      <c r="M46" s="128">
        <f>SUBTOTAL(9,M43:M45)</f>
        <v>0</v>
      </c>
      <c r="N46" s="127"/>
      <c r="O46" s="128">
        <f>SUBTOTAL(9,O43:O45)</f>
        <v>0</v>
      </c>
      <c r="P46" s="127"/>
      <c r="Q46" s="129">
        <f>SUBTOTAL(9,Q43:Q45)</f>
        <v>0</v>
      </c>
    </row>
    <row r="47" spans="1:17" ht="12" outlineLevel="2" thickBot="1">
      <c r="A47" s="114" t="s">
        <v>2151</v>
      </c>
      <c r="B47" s="122" t="s">
        <v>1561</v>
      </c>
      <c r="C47" s="151" t="s">
        <v>1350</v>
      </c>
      <c r="D47" s="152" t="s">
        <v>1560</v>
      </c>
      <c r="E47" s="85">
        <v>0</v>
      </c>
      <c r="F47" s="115">
        <v>1</v>
      </c>
      <c r="G47" s="117">
        <v>263.77999999999997</v>
      </c>
      <c r="H47" s="117">
        <f>E47*F47*G47</f>
        <v>0</v>
      </c>
      <c r="I47" s="117">
        <v>775.45</v>
      </c>
      <c r="J47" s="117">
        <f t="shared" si="0"/>
        <v>0</v>
      </c>
      <c r="K47" s="138">
        <f>E47*F47*(G47+I47)</f>
        <v>0</v>
      </c>
      <c r="L47" s="119"/>
      <c r="M47" s="120">
        <f>K47*'Valeurs de point'!$E$3</f>
        <v>0</v>
      </c>
      <c r="N47" s="119"/>
      <c r="O47" s="120">
        <f>K47*'Valeurs de point'!$E$4</f>
        <v>0</v>
      </c>
      <c r="P47" s="119"/>
      <c r="Q47" s="121">
        <f>O47+(O47*'Valeurs de point'!$E$5)</f>
        <v>0</v>
      </c>
    </row>
    <row r="48" spans="1:17" ht="12" outlineLevel="1" thickBot="1">
      <c r="A48" s="101"/>
      <c r="B48" s="123" t="s">
        <v>1562</v>
      </c>
      <c r="C48" s="124"/>
      <c r="D48" s="124"/>
      <c r="E48" s="125"/>
      <c r="F48" s="150"/>
      <c r="G48" s="126" t="e">
        <f>G47-#REF!</f>
        <v>#REF!</v>
      </c>
      <c r="H48" s="126"/>
      <c r="I48" s="126"/>
      <c r="J48" s="126"/>
      <c r="K48" s="126"/>
      <c r="L48" s="127"/>
      <c r="M48" s="128">
        <f>SUBTOTAL(9,M47:M47)</f>
        <v>0</v>
      </c>
      <c r="N48" s="127"/>
      <c r="O48" s="128">
        <f>SUBTOTAL(9,O47:O47)</f>
        <v>0</v>
      </c>
      <c r="P48" s="127"/>
      <c r="Q48" s="129">
        <f>SUBTOTAL(9,Q47:Q47)</f>
        <v>0</v>
      </c>
    </row>
    <row r="49" spans="1:17" outlineLevel="2">
      <c r="A49" s="114" t="s">
        <v>2152</v>
      </c>
      <c r="B49" s="122" t="s">
        <v>2153</v>
      </c>
      <c r="C49" s="122" t="s">
        <v>1437</v>
      </c>
      <c r="D49" s="122" t="s">
        <v>183</v>
      </c>
      <c r="E49" s="116">
        <v>0</v>
      </c>
      <c r="F49" s="137">
        <v>1</v>
      </c>
      <c r="G49" s="117">
        <v>5.74</v>
      </c>
      <c r="H49" s="117">
        <f>E49*F49*G49</f>
        <v>0</v>
      </c>
      <c r="I49" s="117">
        <v>57.15</v>
      </c>
      <c r="J49" s="117">
        <f>E49*F49*I49</f>
        <v>0</v>
      </c>
      <c r="K49" s="138">
        <f>E49*F49*(G49+I49)</f>
        <v>0</v>
      </c>
      <c r="L49" s="119"/>
      <c r="M49" s="120">
        <f>K49*'Valeurs de point'!$E$3</f>
        <v>0</v>
      </c>
      <c r="N49" s="119"/>
      <c r="O49" s="120">
        <f>K49*'Valeurs de point'!$E$4</f>
        <v>0</v>
      </c>
      <c r="P49" s="119"/>
      <c r="Q49" s="121">
        <f>O49+(O49*'Valeurs de point'!$E$5)</f>
        <v>0</v>
      </c>
    </row>
    <row r="50" spans="1:17" outlineLevel="2">
      <c r="A50" s="114" t="s">
        <v>2152</v>
      </c>
      <c r="B50" s="122" t="s">
        <v>2153</v>
      </c>
      <c r="C50" s="122" t="s">
        <v>1351</v>
      </c>
      <c r="D50" s="122" t="s">
        <v>789</v>
      </c>
      <c r="E50" s="116">
        <v>0</v>
      </c>
      <c r="F50" s="137">
        <v>1</v>
      </c>
      <c r="G50" s="117">
        <v>106.68</v>
      </c>
      <c r="H50" s="117">
        <f>E50*F50*G50</f>
        <v>0</v>
      </c>
      <c r="I50" s="117">
        <v>258.63</v>
      </c>
      <c r="J50" s="117">
        <f t="shared" si="0"/>
        <v>0</v>
      </c>
      <c r="K50" s="138">
        <f>E50*F50*(G50+I50)</f>
        <v>0</v>
      </c>
      <c r="L50" s="119"/>
      <c r="M50" s="120">
        <f>K50*'Valeurs de point'!$E$3</f>
        <v>0</v>
      </c>
      <c r="N50" s="119"/>
      <c r="O50" s="120">
        <f>K50*'Valeurs de point'!$E$4</f>
        <v>0</v>
      </c>
      <c r="P50" s="119"/>
      <c r="Q50" s="121">
        <f>O50+(O50*'Valeurs de point'!$E$5)</f>
        <v>0</v>
      </c>
    </row>
    <row r="51" spans="1:17" outlineLevel="2">
      <c r="A51" s="114" t="s">
        <v>2152</v>
      </c>
      <c r="B51" s="122" t="s">
        <v>2153</v>
      </c>
      <c r="C51" s="122" t="s">
        <v>1439</v>
      </c>
      <c r="D51" s="122" t="s">
        <v>902</v>
      </c>
      <c r="E51" s="116">
        <v>0</v>
      </c>
      <c r="F51" s="137">
        <v>1</v>
      </c>
      <c r="G51" s="117">
        <v>7.12</v>
      </c>
      <c r="H51" s="117">
        <f>E51*F51*G51</f>
        <v>0</v>
      </c>
      <c r="I51" s="117">
        <v>0</v>
      </c>
      <c r="J51" s="117">
        <f t="shared" si="0"/>
        <v>0</v>
      </c>
      <c r="K51" s="138">
        <f>E51*F51*(G51+I51)</f>
        <v>0</v>
      </c>
      <c r="L51" s="119"/>
      <c r="M51" s="120">
        <f>K51*'Valeurs de point'!$E$3</f>
        <v>0</v>
      </c>
      <c r="N51" s="119"/>
      <c r="O51" s="120">
        <f>K51*'Valeurs de point'!$E$4</f>
        <v>0</v>
      </c>
      <c r="P51" s="119"/>
      <c r="Q51" s="121">
        <f>O51+(O51*'Valeurs de point'!$E$5)</f>
        <v>0</v>
      </c>
    </row>
    <row r="52" spans="1:17" ht="12" outlineLevel="2" thickBot="1">
      <c r="A52" s="114" t="s">
        <v>2152</v>
      </c>
      <c r="B52" s="122" t="s">
        <v>2153</v>
      </c>
      <c r="C52" s="122" t="s">
        <v>904</v>
      </c>
      <c r="D52" s="122" t="s">
        <v>1867</v>
      </c>
      <c r="E52" s="116">
        <v>0</v>
      </c>
      <c r="F52" s="137">
        <v>1</v>
      </c>
      <c r="G52" s="117"/>
      <c r="H52" s="117">
        <f>E52*F52*G52</f>
        <v>0</v>
      </c>
      <c r="I52" s="117">
        <v>33.159999999999997</v>
      </c>
      <c r="J52" s="117">
        <f t="shared" si="0"/>
        <v>0</v>
      </c>
      <c r="K52" s="138">
        <f>E52*F52*(G52+I52)</f>
        <v>0</v>
      </c>
      <c r="L52" s="119"/>
      <c r="M52" s="120">
        <f>K52*'Valeurs de point'!$E$3</f>
        <v>0</v>
      </c>
      <c r="N52" s="119"/>
      <c r="O52" s="120">
        <f>K52*'Valeurs de point'!$E$4</f>
        <v>0</v>
      </c>
      <c r="P52" s="119"/>
      <c r="Q52" s="121">
        <f>O52+(O52*'Valeurs de point'!$E$5)</f>
        <v>0</v>
      </c>
    </row>
    <row r="53" spans="1:17" ht="12" outlineLevel="1" thickBot="1">
      <c r="A53" s="101"/>
      <c r="B53" s="123" t="s">
        <v>289</v>
      </c>
      <c r="C53" s="124"/>
      <c r="D53" s="124"/>
      <c r="E53" s="125"/>
      <c r="F53" s="150"/>
      <c r="G53" s="126" t="e">
        <f>(SUM(G49:G52))-(SUM(#REF!))</f>
        <v>#REF!</v>
      </c>
      <c r="H53" s="126"/>
      <c r="I53" s="126"/>
      <c r="J53" s="126"/>
      <c r="K53" s="126"/>
      <c r="L53" s="127"/>
      <c r="M53" s="128">
        <f>SUBTOTAL(9,M49:M52)</f>
        <v>0</v>
      </c>
      <c r="N53" s="127"/>
      <c r="O53" s="128">
        <f>SUBTOTAL(9,O49:O52)</f>
        <v>0</v>
      </c>
      <c r="P53" s="127"/>
      <c r="Q53" s="129">
        <f>SUBTOTAL(9,Q49:Q52)</f>
        <v>0</v>
      </c>
    </row>
    <row r="54" spans="1:17" outlineLevel="2">
      <c r="A54" s="114"/>
      <c r="B54" s="153" t="s">
        <v>1354</v>
      </c>
      <c r="C54" s="122" t="s">
        <v>1437</v>
      </c>
      <c r="D54" s="122" t="s">
        <v>183</v>
      </c>
      <c r="E54" s="116">
        <v>0</v>
      </c>
      <c r="F54" s="137">
        <v>1</v>
      </c>
      <c r="G54" s="117">
        <v>5.74</v>
      </c>
      <c r="H54" s="117">
        <f>E54*F54*G54</f>
        <v>0</v>
      </c>
      <c r="I54" s="117">
        <v>57.15</v>
      </c>
      <c r="J54" s="117">
        <f>E54*F54*I54</f>
        <v>0</v>
      </c>
      <c r="K54" s="138">
        <f>E54*F54*(G54+I54)</f>
        <v>0</v>
      </c>
      <c r="L54" s="119"/>
      <c r="M54" s="120">
        <f>K54*'Valeurs de point'!$E$3</f>
        <v>0</v>
      </c>
      <c r="N54" s="119"/>
      <c r="O54" s="120">
        <f>K54*'Valeurs de point'!$E$4</f>
        <v>0</v>
      </c>
      <c r="P54" s="119"/>
      <c r="Q54" s="121">
        <f>O54+(O54*'Valeurs de point'!$E$5)</f>
        <v>0</v>
      </c>
    </row>
    <row r="55" spans="1:17" outlineLevel="2">
      <c r="A55" s="114" t="s">
        <v>2154</v>
      </c>
      <c r="B55" s="153" t="s">
        <v>1354</v>
      </c>
      <c r="C55" s="122" t="s">
        <v>1353</v>
      </c>
      <c r="D55" s="122" t="s">
        <v>790</v>
      </c>
      <c r="E55" s="116">
        <v>0</v>
      </c>
      <c r="F55" s="137">
        <v>1</v>
      </c>
      <c r="G55" s="117">
        <v>32.520000000000003</v>
      </c>
      <c r="H55" s="117">
        <f>E55*F55*G55</f>
        <v>0</v>
      </c>
      <c r="I55" s="117">
        <v>79.58</v>
      </c>
      <c r="J55" s="117">
        <f t="shared" ref="J55:J72" si="1">E55*F55*I55</f>
        <v>0</v>
      </c>
      <c r="K55" s="138">
        <f>E55*F55*(G55+I55)</f>
        <v>0</v>
      </c>
      <c r="L55" s="119"/>
      <c r="M55" s="120">
        <f>K55*'Valeurs de point'!$E$3</f>
        <v>0</v>
      </c>
      <c r="N55" s="119"/>
      <c r="O55" s="120">
        <f>K55*'Valeurs de point'!$E$4</f>
        <v>0</v>
      </c>
      <c r="P55" s="119"/>
      <c r="Q55" s="121">
        <f>O55+(O55*'Valeurs de point'!$E$5)</f>
        <v>0</v>
      </c>
    </row>
    <row r="56" spans="1:17" outlineLevel="2">
      <c r="A56" s="114" t="s">
        <v>2154</v>
      </c>
      <c r="B56" s="153" t="s">
        <v>1354</v>
      </c>
      <c r="C56" s="122" t="s">
        <v>1439</v>
      </c>
      <c r="D56" s="122" t="s">
        <v>902</v>
      </c>
      <c r="E56" s="116">
        <v>0</v>
      </c>
      <c r="F56" s="137">
        <v>1</v>
      </c>
      <c r="G56" s="117">
        <v>7.12</v>
      </c>
      <c r="H56" s="117">
        <f>E56*F56*G56</f>
        <v>0</v>
      </c>
      <c r="I56" s="117">
        <v>0</v>
      </c>
      <c r="J56" s="117">
        <f t="shared" si="1"/>
        <v>0</v>
      </c>
      <c r="K56" s="138">
        <f>E56*F56*(G56+I56)</f>
        <v>0</v>
      </c>
      <c r="L56" s="119"/>
      <c r="M56" s="120">
        <f>K56*'Valeurs de point'!$E$3</f>
        <v>0</v>
      </c>
      <c r="N56" s="119"/>
      <c r="O56" s="120">
        <f>K56*'Valeurs de point'!$E$4</f>
        <v>0</v>
      </c>
      <c r="P56" s="119"/>
      <c r="Q56" s="121">
        <f>O56+(O56*'Valeurs de point'!$E$5)</f>
        <v>0</v>
      </c>
    </row>
    <row r="57" spans="1:17" ht="12" outlineLevel="2" thickBot="1">
      <c r="A57" s="114" t="s">
        <v>2154</v>
      </c>
      <c r="B57" s="153" t="s">
        <v>1354</v>
      </c>
      <c r="C57" s="122" t="s">
        <v>904</v>
      </c>
      <c r="D57" s="122" t="s">
        <v>1867</v>
      </c>
      <c r="E57" s="116">
        <v>0</v>
      </c>
      <c r="F57" s="137">
        <v>1</v>
      </c>
      <c r="G57" s="117"/>
      <c r="H57" s="117">
        <f>E57*F57*G57</f>
        <v>0</v>
      </c>
      <c r="I57" s="117">
        <v>33.159999999999997</v>
      </c>
      <c r="J57" s="117">
        <f t="shared" si="1"/>
        <v>0</v>
      </c>
      <c r="K57" s="138">
        <f>E57*F57*(G57+I57)</f>
        <v>0</v>
      </c>
      <c r="L57" s="119"/>
      <c r="M57" s="120">
        <f>K57*'Valeurs de point'!$E$3</f>
        <v>0</v>
      </c>
      <c r="N57" s="119"/>
      <c r="O57" s="120">
        <f>K57*'Valeurs de point'!$E$4</f>
        <v>0</v>
      </c>
      <c r="P57" s="119"/>
      <c r="Q57" s="121">
        <f>O57+(O57*'Valeurs de point'!$E$5)</f>
        <v>0</v>
      </c>
    </row>
    <row r="58" spans="1:17" ht="12" outlineLevel="1" thickBot="1">
      <c r="A58" s="101"/>
      <c r="B58" s="123" t="s">
        <v>1355</v>
      </c>
      <c r="C58" s="124"/>
      <c r="D58" s="124"/>
      <c r="E58" s="125"/>
      <c r="F58" s="150"/>
      <c r="G58" s="126" t="e">
        <f>(SUM(G54:G57))-(SUM(#REF!))</f>
        <v>#REF!</v>
      </c>
      <c r="H58" s="126"/>
      <c r="I58" s="126"/>
      <c r="J58" s="126"/>
      <c r="K58" s="126"/>
      <c r="L58" s="127"/>
      <c r="M58" s="128">
        <f>SUBTOTAL(9,M54:M57)</f>
        <v>0</v>
      </c>
      <c r="N58" s="127"/>
      <c r="O58" s="128">
        <f>SUBTOTAL(9,O54:O57)</f>
        <v>0</v>
      </c>
      <c r="P58" s="127"/>
      <c r="Q58" s="128">
        <f>SUBTOTAL(9,Q54:Q57)</f>
        <v>0</v>
      </c>
    </row>
    <row r="59" spans="1:17" outlineLevel="2">
      <c r="A59" s="114" t="s">
        <v>2155</v>
      </c>
      <c r="B59" s="122" t="s">
        <v>2156</v>
      </c>
      <c r="C59" s="122" t="s">
        <v>1437</v>
      </c>
      <c r="D59" s="122" t="s">
        <v>183</v>
      </c>
      <c r="E59" s="116">
        <v>0</v>
      </c>
      <c r="F59" s="137">
        <v>1</v>
      </c>
      <c r="G59" s="117">
        <v>5.74</v>
      </c>
      <c r="H59" s="117">
        <f t="shared" ref="H59:H67" si="2">E59*F59*G59</f>
        <v>0</v>
      </c>
      <c r="I59" s="117">
        <v>57.15</v>
      </c>
      <c r="J59" s="117">
        <f t="shared" si="1"/>
        <v>0</v>
      </c>
      <c r="K59" s="138">
        <f>E59*F59*(G59+I59)</f>
        <v>0</v>
      </c>
      <c r="L59" s="119"/>
      <c r="M59" s="120">
        <f>K59*'Valeurs de point'!$E$3</f>
        <v>0</v>
      </c>
      <c r="N59" s="119"/>
      <c r="O59" s="120">
        <f>K59*'Valeurs de point'!$E$4</f>
        <v>0</v>
      </c>
      <c r="P59" s="119"/>
      <c r="Q59" s="121">
        <f>O59+(O59*'Valeurs de point'!$E$5)</f>
        <v>0</v>
      </c>
    </row>
    <row r="60" spans="1:17" outlineLevel="2">
      <c r="A60" s="114" t="s">
        <v>2155</v>
      </c>
      <c r="B60" s="122" t="s">
        <v>2156</v>
      </c>
      <c r="C60" s="122" t="s">
        <v>1254</v>
      </c>
      <c r="D60" s="122" t="s">
        <v>791</v>
      </c>
      <c r="E60" s="116">
        <v>0</v>
      </c>
      <c r="F60" s="137">
        <v>1</v>
      </c>
      <c r="G60" s="117">
        <v>45.01</v>
      </c>
      <c r="H60" s="117">
        <f>E60*F60*G60</f>
        <v>0</v>
      </c>
      <c r="I60" s="117">
        <v>79.58</v>
      </c>
      <c r="J60" s="117">
        <f t="shared" si="1"/>
        <v>0</v>
      </c>
      <c r="K60" s="138">
        <f>E60*F60*(G60+I60)</f>
        <v>0</v>
      </c>
      <c r="L60" s="119"/>
      <c r="M60" s="120">
        <f>K60*'Valeurs de point'!$E$3</f>
        <v>0</v>
      </c>
      <c r="N60" s="119"/>
      <c r="O60" s="120">
        <f>K60*'Valeurs de point'!$E$4</f>
        <v>0</v>
      </c>
      <c r="P60" s="119"/>
      <c r="Q60" s="121">
        <f>O60+(O60*'Valeurs de point'!$E$5)</f>
        <v>0</v>
      </c>
    </row>
    <row r="61" spans="1:17" outlineLevel="2">
      <c r="A61" s="114" t="s">
        <v>2155</v>
      </c>
      <c r="B61" s="122" t="s">
        <v>2156</v>
      </c>
      <c r="C61" s="122" t="s">
        <v>1439</v>
      </c>
      <c r="D61" s="122" t="s">
        <v>902</v>
      </c>
      <c r="E61" s="116">
        <v>0</v>
      </c>
      <c r="F61" s="137">
        <v>1</v>
      </c>
      <c r="G61" s="117">
        <v>7.12</v>
      </c>
      <c r="H61" s="117">
        <f>E61*F61*G61</f>
        <v>0</v>
      </c>
      <c r="I61" s="117">
        <v>0</v>
      </c>
      <c r="J61" s="117">
        <f t="shared" si="1"/>
        <v>0</v>
      </c>
      <c r="K61" s="138">
        <f>E61*F61*(G61+I61)</f>
        <v>0</v>
      </c>
      <c r="L61" s="119"/>
      <c r="M61" s="120">
        <f>K61*'Valeurs de point'!$E$3</f>
        <v>0</v>
      </c>
      <c r="N61" s="119"/>
      <c r="O61" s="120">
        <f>K61*'Valeurs de point'!$E$4</f>
        <v>0</v>
      </c>
      <c r="P61" s="119"/>
      <c r="Q61" s="121">
        <f>O61+(O61*'Valeurs de point'!$E$5)</f>
        <v>0</v>
      </c>
    </row>
    <row r="62" spans="1:17" ht="12" outlineLevel="2" thickBot="1">
      <c r="A62" s="114" t="s">
        <v>2155</v>
      </c>
      <c r="B62" s="122" t="s">
        <v>2156</v>
      </c>
      <c r="C62" s="122" t="s">
        <v>904</v>
      </c>
      <c r="D62" s="122" t="s">
        <v>1867</v>
      </c>
      <c r="E62" s="116">
        <v>0</v>
      </c>
      <c r="F62" s="137">
        <v>1</v>
      </c>
      <c r="G62" s="117"/>
      <c r="H62" s="117">
        <f>E62*F62*G62</f>
        <v>0</v>
      </c>
      <c r="I62" s="117">
        <v>33.159999999999997</v>
      </c>
      <c r="J62" s="117">
        <f t="shared" si="1"/>
        <v>0</v>
      </c>
      <c r="K62" s="138">
        <f>E62*F62*(G62+I62)</f>
        <v>0</v>
      </c>
      <c r="L62" s="119"/>
      <c r="M62" s="120">
        <f>K62*'Valeurs de point'!$E$3</f>
        <v>0</v>
      </c>
      <c r="N62" s="119"/>
      <c r="O62" s="120">
        <f>K62*'Valeurs de point'!$E$4</f>
        <v>0</v>
      </c>
      <c r="P62" s="119"/>
      <c r="Q62" s="121">
        <f>O62+(O62*'Valeurs de point'!$E$5)</f>
        <v>0</v>
      </c>
    </row>
    <row r="63" spans="1:17" ht="12" outlineLevel="1" thickBot="1">
      <c r="A63" s="101"/>
      <c r="B63" s="123" t="s">
        <v>290</v>
      </c>
      <c r="C63" s="124"/>
      <c r="D63" s="124"/>
      <c r="E63" s="125"/>
      <c r="F63" s="150"/>
      <c r="G63" s="126" t="e">
        <f>(SUM(G59:G62))-(SUM(#REF!))</f>
        <v>#REF!</v>
      </c>
      <c r="H63" s="126"/>
      <c r="I63" s="126"/>
      <c r="J63" s="126"/>
      <c r="K63" s="126"/>
      <c r="L63" s="127"/>
      <c r="M63" s="128">
        <f>SUBTOTAL(9,M59:M62)</f>
        <v>0</v>
      </c>
      <c r="N63" s="127"/>
      <c r="O63" s="128">
        <f>SUBTOTAL(9,O59:O62)</f>
        <v>0</v>
      </c>
      <c r="P63" s="127"/>
      <c r="Q63" s="129">
        <f>SUBTOTAL(9,Q59:Q62)</f>
        <v>0</v>
      </c>
    </row>
    <row r="64" spans="1:17" outlineLevel="2">
      <c r="A64" s="114" t="s">
        <v>2157</v>
      </c>
      <c r="B64" s="122" t="s">
        <v>2158</v>
      </c>
      <c r="C64" s="122" t="s">
        <v>1437</v>
      </c>
      <c r="D64" s="122" t="s">
        <v>183</v>
      </c>
      <c r="E64" s="116">
        <v>0</v>
      </c>
      <c r="F64" s="137">
        <v>1</v>
      </c>
      <c r="G64" s="117">
        <v>5.74</v>
      </c>
      <c r="H64" s="117">
        <f t="shared" si="2"/>
        <v>0</v>
      </c>
      <c r="I64" s="117">
        <v>57.15</v>
      </c>
      <c r="J64" s="117">
        <f t="shared" si="1"/>
        <v>0</v>
      </c>
      <c r="K64" s="138">
        <f>E64*F64*(G64+I64)</f>
        <v>0</v>
      </c>
      <c r="L64" s="119"/>
      <c r="M64" s="120">
        <f>K64*'Valeurs de point'!$E$3</f>
        <v>0</v>
      </c>
      <c r="N64" s="119"/>
      <c r="O64" s="120">
        <f>K64*'Valeurs de point'!$E$4</f>
        <v>0</v>
      </c>
      <c r="P64" s="119"/>
      <c r="Q64" s="121">
        <f>O64+(O64*'Valeurs de point'!$E$5)</f>
        <v>0</v>
      </c>
    </row>
    <row r="65" spans="1:17" outlineLevel="2">
      <c r="A65" s="114" t="s">
        <v>2157</v>
      </c>
      <c r="B65" s="122" t="s">
        <v>2158</v>
      </c>
      <c r="C65" s="122" t="s">
        <v>1356</v>
      </c>
      <c r="D65" s="122" t="s">
        <v>1357</v>
      </c>
      <c r="E65" s="116">
        <v>0</v>
      </c>
      <c r="F65" s="137">
        <v>1</v>
      </c>
      <c r="G65" s="117">
        <v>52.51</v>
      </c>
      <c r="H65" s="117">
        <f t="shared" si="2"/>
        <v>0</v>
      </c>
      <c r="I65" s="117">
        <v>99.47</v>
      </c>
      <c r="J65" s="117">
        <f t="shared" si="1"/>
        <v>0</v>
      </c>
      <c r="K65" s="138">
        <f>E65*F65*(G65+I65)</f>
        <v>0</v>
      </c>
      <c r="L65" s="119"/>
      <c r="M65" s="120">
        <f>K65*'Valeurs de point'!$E$3</f>
        <v>0</v>
      </c>
      <c r="N65" s="119"/>
      <c r="O65" s="120">
        <f>K65*'Valeurs de point'!$E$4</f>
        <v>0</v>
      </c>
      <c r="P65" s="119"/>
      <c r="Q65" s="121">
        <f>O65+(O65*'Valeurs de point'!$E$5)</f>
        <v>0</v>
      </c>
    </row>
    <row r="66" spans="1:17" outlineLevel="2">
      <c r="A66" s="114" t="s">
        <v>2157</v>
      </c>
      <c r="B66" s="122" t="s">
        <v>2158</v>
      </c>
      <c r="C66" s="122" t="s">
        <v>1438</v>
      </c>
      <c r="D66" s="122" t="s">
        <v>1352</v>
      </c>
      <c r="E66" s="116">
        <v>0</v>
      </c>
      <c r="F66" s="137">
        <v>1</v>
      </c>
      <c r="G66" s="117">
        <v>35.61</v>
      </c>
      <c r="H66" s="117">
        <f t="shared" si="2"/>
        <v>0</v>
      </c>
      <c r="I66" s="117">
        <v>0</v>
      </c>
      <c r="J66" s="117">
        <f t="shared" si="1"/>
        <v>0</v>
      </c>
      <c r="K66" s="138">
        <f>E66*F66*(G66+I66)</f>
        <v>0</v>
      </c>
      <c r="L66" s="119"/>
      <c r="M66" s="120">
        <f>K66*'Valeurs de point'!$E$3</f>
        <v>0</v>
      </c>
      <c r="N66" s="119"/>
      <c r="O66" s="120">
        <f>K66*'Valeurs de point'!$E$4</f>
        <v>0</v>
      </c>
      <c r="P66" s="119"/>
      <c r="Q66" s="121">
        <f>O66+(O66*'Valeurs de point'!$E$5)</f>
        <v>0</v>
      </c>
    </row>
    <row r="67" spans="1:17" ht="12" outlineLevel="2" thickBot="1">
      <c r="A67" s="114" t="s">
        <v>2157</v>
      </c>
      <c r="B67" s="122" t="s">
        <v>2158</v>
      </c>
      <c r="C67" s="122" t="s">
        <v>904</v>
      </c>
      <c r="D67" s="122" t="s">
        <v>1867</v>
      </c>
      <c r="E67" s="116">
        <v>0</v>
      </c>
      <c r="F67" s="137">
        <v>1</v>
      </c>
      <c r="G67" s="117"/>
      <c r="H67" s="117">
        <f t="shared" si="2"/>
        <v>0</v>
      </c>
      <c r="I67" s="117">
        <v>33.159999999999997</v>
      </c>
      <c r="J67" s="117">
        <f t="shared" si="1"/>
        <v>0</v>
      </c>
      <c r="K67" s="138">
        <f>E67*F67*(G67+I67)</f>
        <v>0</v>
      </c>
      <c r="L67" s="119"/>
      <c r="M67" s="120">
        <f>K67*'Valeurs de point'!$E$3</f>
        <v>0</v>
      </c>
      <c r="N67" s="119"/>
      <c r="O67" s="120">
        <f>K67*'Valeurs de point'!$E$4</f>
        <v>0</v>
      </c>
      <c r="P67" s="119"/>
      <c r="Q67" s="121">
        <f>O67+(O67*'Valeurs de point'!$E$5)</f>
        <v>0</v>
      </c>
    </row>
    <row r="68" spans="1:17" ht="12" customHeight="1" outlineLevel="1" thickBot="1">
      <c r="A68" s="101"/>
      <c r="B68" s="123" t="s">
        <v>291</v>
      </c>
      <c r="C68" s="124"/>
      <c r="D68" s="124"/>
      <c r="E68" s="125"/>
      <c r="F68" s="150"/>
      <c r="G68" s="126" t="e">
        <f>(SUM(G64:G67))-(SUM(#REF!))</f>
        <v>#REF!</v>
      </c>
      <c r="H68" s="126"/>
      <c r="I68" s="126"/>
      <c r="J68" s="126"/>
      <c r="K68" s="126"/>
      <c r="L68" s="127"/>
      <c r="M68" s="128">
        <f>SUBTOTAL(9,M64:M67)</f>
        <v>0</v>
      </c>
      <c r="N68" s="127"/>
      <c r="O68" s="128">
        <f>SUBTOTAL(9,O64:O67)</f>
        <v>0</v>
      </c>
      <c r="P68" s="127"/>
      <c r="Q68" s="129">
        <f>SUBTOTAL(9,Q64:Q67)</f>
        <v>0</v>
      </c>
    </row>
    <row r="69" spans="1:17" outlineLevel="2">
      <c r="A69" s="114" t="s">
        <v>1435</v>
      </c>
      <c r="B69" s="122" t="s">
        <v>1436</v>
      </c>
      <c r="C69" s="122" t="s">
        <v>1437</v>
      </c>
      <c r="D69" s="122" t="s">
        <v>183</v>
      </c>
      <c r="E69" s="116">
        <v>0</v>
      </c>
      <c r="F69" s="137">
        <v>1</v>
      </c>
      <c r="G69" s="117">
        <v>5.74</v>
      </c>
      <c r="H69" s="117">
        <f>E69*F69*G69</f>
        <v>0</v>
      </c>
      <c r="I69" s="117">
        <v>57.15</v>
      </c>
      <c r="J69" s="117">
        <f t="shared" si="1"/>
        <v>0</v>
      </c>
      <c r="K69" s="138">
        <f>E69*F69*(G69+I69)</f>
        <v>0</v>
      </c>
      <c r="L69" s="119"/>
      <c r="M69" s="120">
        <f>K69*'Valeurs de point'!$E$3</f>
        <v>0</v>
      </c>
      <c r="N69" s="119"/>
      <c r="O69" s="120">
        <f>K69*'Valeurs de point'!$E$4</f>
        <v>0</v>
      </c>
      <c r="P69" s="119"/>
      <c r="Q69" s="121">
        <f>O69+(O69*'Valeurs de point'!$E$5)</f>
        <v>0</v>
      </c>
    </row>
    <row r="70" spans="1:17" outlineLevel="2">
      <c r="A70" s="114" t="s">
        <v>1435</v>
      </c>
      <c r="B70" s="122" t="s">
        <v>1436</v>
      </c>
      <c r="C70" s="122" t="s">
        <v>1358</v>
      </c>
      <c r="D70" s="122" t="s">
        <v>1359</v>
      </c>
      <c r="E70" s="116">
        <v>0</v>
      </c>
      <c r="F70" s="137">
        <v>1</v>
      </c>
      <c r="G70" s="117">
        <v>62.51</v>
      </c>
      <c r="H70" s="117">
        <f>E70*F70*G70</f>
        <v>0</v>
      </c>
      <c r="I70" s="117">
        <v>384.62</v>
      </c>
      <c r="J70" s="117">
        <f t="shared" si="1"/>
        <v>0</v>
      </c>
      <c r="K70" s="138">
        <f>E70*F70*(G70+I70)</f>
        <v>0</v>
      </c>
      <c r="L70" s="119"/>
      <c r="M70" s="120">
        <f>K70*'Valeurs de point'!$E$3</f>
        <v>0</v>
      </c>
      <c r="N70" s="119"/>
      <c r="O70" s="120">
        <f>K70*'Valeurs de point'!$E$4</f>
        <v>0</v>
      </c>
      <c r="P70" s="119"/>
      <c r="Q70" s="121">
        <f>O70+(O70*'Valeurs de point'!$E$5)</f>
        <v>0</v>
      </c>
    </row>
    <row r="71" spans="1:17" outlineLevel="2">
      <c r="A71" s="114" t="s">
        <v>1435</v>
      </c>
      <c r="B71" s="122" t="s">
        <v>1436</v>
      </c>
      <c r="C71" s="122" t="s">
        <v>1438</v>
      </c>
      <c r="D71" s="122" t="s">
        <v>1352</v>
      </c>
      <c r="E71" s="116">
        <v>0</v>
      </c>
      <c r="F71" s="137">
        <v>1</v>
      </c>
      <c r="G71" s="117">
        <v>35.61</v>
      </c>
      <c r="H71" s="117">
        <f>E71*F71*G71</f>
        <v>0</v>
      </c>
      <c r="I71" s="117">
        <v>0</v>
      </c>
      <c r="J71" s="117">
        <f t="shared" si="1"/>
        <v>0</v>
      </c>
      <c r="K71" s="138">
        <f>E71*F71*(G71+I71)</f>
        <v>0</v>
      </c>
      <c r="L71" s="119"/>
      <c r="M71" s="120">
        <f>K71*'Valeurs de point'!$E$3</f>
        <v>0</v>
      </c>
      <c r="N71" s="119"/>
      <c r="O71" s="120">
        <f>K71*'Valeurs de point'!$E$4</f>
        <v>0</v>
      </c>
      <c r="P71" s="119"/>
      <c r="Q71" s="121">
        <f>O71+(O71*'Valeurs de point'!$E$5)</f>
        <v>0</v>
      </c>
    </row>
    <row r="72" spans="1:17" ht="12" outlineLevel="2" thickBot="1">
      <c r="A72" s="114" t="s">
        <v>1435</v>
      </c>
      <c r="B72" s="122" t="s">
        <v>1436</v>
      </c>
      <c r="C72" s="122" t="s">
        <v>904</v>
      </c>
      <c r="D72" s="122" t="s">
        <v>1867</v>
      </c>
      <c r="E72" s="116">
        <v>0</v>
      </c>
      <c r="F72" s="137">
        <v>1</v>
      </c>
      <c r="G72" s="117"/>
      <c r="H72" s="117">
        <f>E72*F72*G72</f>
        <v>0</v>
      </c>
      <c r="I72" s="117">
        <v>33.159999999999997</v>
      </c>
      <c r="J72" s="117">
        <f t="shared" si="1"/>
        <v>0</v>
      </c>
      <c r="K72" s="138">
        <f>E72*F72*(G72+I72)</f>
        <v>0</v>
      </c>
      <c r="L72" s="119"/>
      <c r="M72" s="120">
        <f>K72*'Valeurs de point'!$E$3</f>
        <v>0</v>
      </c>
      <c r="N72" s="119"/>
      <c r="O72" s="120">
        <f>K72*'Valeurs de point'!$E$4</f>
        <v>0</v>
      </c>
      <c r="P72" s="119"/>
      <c r="Q72" s="121">
        <f>O72+(O72*'Valeurs de point'!$E$5)</f>
        <v>0</v>
      </c>
    </row>
    <row r="73" spans="1:17" ht="12" outlineLevel="1" thickBot="1">
      <c r="A73" s="101"/>
      <c r="B73" s="123" t="s">
        <v>292</v>
      </c>
      <c r="C73" s="124"/>
      <c r="D73" s="124"/>
      <c r="E73" s="125"/>
      <c r="F73" s="150"/>
      <c r="G73" s="126" t="e">
        <f>(SUM(G69:G72))-(SUM(#REF!))</f>
        <v>#REF!</v>
      </c>
      <c r="H73" s="126"/>
      <c r="I73" s="126"/>
      <c r="J73" s="126"/>
      <c r="K73" s="126"/>
      <c r="L73" s="127"/>
      <c r="M73" s="128">
        <f>SUBTOTAL(9,M69:M72)</f>
        <v>0</v>
      </c>
      <c r="N73" s="127"/>
      <c r="O73" s="128">
        <f>SUBTOTAL(9,O69:O72)</f>
        <v>0</v>
      </c>
      <c r="P73" s="127"/>
      <c r="Q73" s="129">
        <f>SUBTOTAL(9,Q69:Q72)</f>
        <v>0</v>
      </c>
    </row>
    <row r="74" spans="1:17" outlineLevel="2">
      <c r="A74" s="114" t="s">
        <v>412</v>
      </c>
      <c r="B74" s="122" t="s">
        <v>413</v>
      </c>
      <c r="C74" s="122" t="s">
        <v>1437</v>
      </c>
      <c r="D74" s="122" t="s">
        <v>183</v>
      </c>
      <c r="E74" s="116">
        <v>0</v>
      </c>
      <c r="F74" s="137">
        <v>1</v>
      </c>
      <c r="G74" s="117">
        <v>5.74</v>
      </c>
      <c r="H74" s="117">
        <f>E74*F74*G74</f>
        <v>0</v>
      </c>
      <c r="I74" s="117">
        <v>57.15</v>
      </c>
      <c r="J74" s="117">
        <f>E74*F74*I74</f>
        <v>0</v>
      </c>
      <c r="K74" s="138">
        <f>E74*F74*(G74+I74)</f>
        <v>0</v>
      </c>
      <c r="L74" s="119"/>
      <c r="M74" s="120">
        <f>K74*'Valeurs de point'!$E$3</f>
        <v>0</v>
      </c>
      <c r="N74" s="119"/>
      <c r="O74" s="120">
        <f>K74*'Valeurs de point'!$E$4</f>
        <v>0</v>
      </c>
      <c r="P74" s="119"/>
      <c r="Q74" s="121">
        <f>O74+(O74*'Valeurs de point'!$E$5)</f>
        <v>0</v>
      </c>
    </row>
    <row r="75" spans="1:17" outlineLevel="2">
      <c r="A75" s="114" t="s">
        <v>412</v>
      </c>
      <c r="B75" s="122" t="s">
        <v>413</v>
      </c>
      <c r="C75" s="122" t="s">
        <v>1360</v>
      </c>
      <c r="D75" s="122" t="s">
        <v>414</v>
      </c>
      <c r="E75" s="116">
        <v>0</v>
      </c>
      <c r="F75" s="137">
        <v>1</v>
      </c>
      <c r="G75" s="117">
        <v>45.01</v>
      </c>
      <c r="H75" s="117">
        <f>E75*F75*G75</f>
        <v>0</v>
      </c>
      <c r="I75" s="117">
        <v>145.88999999999999</v>
      </c>
      <c r="J75" s="117">
        <f>E75*F75*I75</f>
        <v>0</v>
      </c>
      <c r="K75" s="138">
        <f>E75*F75*(G75+I75)</f>
        <v>0</v>
      </c>
      <c r="L75" s="119"/>
      <c r="M75" s="120">
        <f>K75*'Valeurs de point'!$E$3</f>
        <v>0</v>
      </c>
      <c r="N75" s="119"/>
      <c r="O75" s="120">
        <f>K75*'Valeurs de point'!$E$4</f>
        <v>0</v>
      </c>
      <c r="P75" s="119"/>
      <c r="Q75" s="121">
        <f>O75+(O75*'Valeurs de point'!$E$5)</f>
        <v>0</v>
      </c>
    </row>
    <row r="76" spans="1:17" outlineLevel="2">
      <c r="A76" s="114" t="s">
        <v>412</v>
      </c>
      <c r="B76" s="122" t="s">
        <v>413</v>
      </c>
      <c r="C76" s="122" t="s">
        <v>1438</v>
      </c>
      <c r="D76" s="122" t="s">
        <v>1352</v>
      </c>
      <c r="E76" s="116">
        <v>0</v>
      </c>
      <c r="F76" s="137">
        <v>1</v>
      </c>
      <c r="G76" s="117">
        <v>35.61</v>
      </c>
      <c r="H76" s="117">
        <f>E76*F76*G76</f>
        <v>0</v>
      </c>
      <c r="I76" s="117">
        <v>0</v>
      </c>
      <c r="J76" s="117">
        <f>E76*F76*I76</f>
        <v>0</v>
      </c>
      <c r="K76" s="138">
        <f>E76*F76*(G76+I76)</f>
        <v>0</v>
      </c>
      <c r="L76" s="119"/>
      <c r="M76" s="120">
        <f>K76*'Valeurs de point'!$E$3</f>
        <v>0</v>
      </c>
      <c r="N76" s="119"/>
      <c r="O76" s="120">
        <f>K76*'Valeurs de point'!$E$4</f>
        <v>0</v>
      </c>
      <c r="P76" s="119"/>
      <c r="Q76" s="121">
        <f>O76+(O76*'Valeurs de point'!$E$5)</f>
        <v>0</v>
      </c>
    </row>
    <row r="77" spans="1:17" ht="12" outlineLevel="2" thickBot="1">
      <c r="A77" s="114" t="s">
        <v>412</v>
      </c>
      <c r="B77" s="122" t="s">
        <v>413</v>
      </c>
      <c r="C77" s="122" t="s">
        <v>904</v>
      </c>
      <c r="D77" s="122" t="s">
        <v>1867</v>
      </c>
      <c r="E77" s="116">
        <v>0</v>
      </c>
      <c r="F77" s="137">
        <v>1</v>
      </c>
      <c r="G77" s="117"/>
      <c r="H77" s="117">
        <f>E77*F77*G77</f>
        <v>0</v>
      </c>
      <c r="I77" s="117">
        <v>33.159999999999997</v>
      </c>
      <c r="J77" s="117">
        <f>E77*F77*I77</f>
        <v>0</v>
      </c>
      <c r="K77" s="138">
        <f>E77*F77*(G77+I77)</f>
        <v>0</v>
      </c>
      <c r="L77" s="119"/>
      <c r="M77" s="120">
        <f>K77*'Valeurs de point'!$E$3</f>
        <v>0</v>
      </c>
      <c r="N77" s="119"/>
      <c r="O77" s="120">
        <f>K77*'Valeurs de point'!$E$4</f>
        <v>0</v>
      </c>
      <c r="P77" s="119"/>
      <c r="Q77" s="121">
        <f>O77+(O77*'Valeurs de point'!$E$5)</f>
        <v>0</v>
      </c>
    </row>
    <row r="78" spans="1:17" ht="12" outlineLevel="1" thickBot="1">
      <c r="A78" s="101"/>
      <c r="B78" s="123" t="s">
        <v>293</v>
      </c>
      <c r="C78" s="124"/>
      <c r="D78" s="124"/>
      <c r="E78" s="125"/>
      <c r="F78" s="150"/>
      <c r="G78" s="126" t="e">
        <f>(SUM(G74:G77))-(SUM(#REF!))</f>
        <v>#REF!</v>
      </c>
      <c r="H78" s="126"/>
      <c r="I78" s="126"/>
      <c r="J78" s="126"/>
      <c r="K78" s="126"/>
      <c r="L78" s="127"/>
      <c r="M78" s="128">
        <f>SUBTOTAL(9,M74:M77)</f>
        <v>0</v>
      </c>
      <c r="N78" s="127"/>
      <c r="O78" s="128">
        <f>SUBTOTAL(9,O74:O77)</f>
        <v>0</v>
      </c>
      <c r="P78" s="127"/>
      <c r="Q78" s="129">
        <f>SUBTOTAL(9,Q74:Q77)</f>
        <v>0</v>
      </c>
    </row>
    <row r="79" spans="1:17" outlineLevel="2">
      <c r="A79" s="114" t="s">
        <v>415</v>
      </c>
      <c r="B79" s="122" t="s">
        <v>416</v>
      </c>
      <c r="C79" s="122" t="s">
        <v>1437</v>
      </c>
      <c r="D79" s="122" t="s">
        <v>183</v>
      </c>
      <c r="E79" s="116">
        <v>0</v>
      </c>
      <c r="F79" s="137">
        <v>1</v>
      </c>
      <c r="G79" s="117">
        <v>5.74</v>
      </c>
      <c r="H79" s="117">
        <f>E79*F79*G79</f>
        <v>0</v>
      </c>
      <c r="I79" s="117">
        <v>57.15</v>
      </c>
      <c r="J79" s="117">
        <f>E79*F79*I79</f>
        <v>0</v>
      </c>
      <c r="K79" s="138">
        <f>E79*F79*(G79+I79)</f>
        <v>0</v>
      </c>
      <c r="L79" s="119"/>
      <c r="M79" s="120">
        <f>K79*'Valeurs de point'!$E$3</f>
        <v>0</v>
      </c>
      <c r="N79" s="119"/>
      <c r="O79" s="120">
        <f>K79*'Valeurs de point'!$E$4</f>
        <v>0</v>
      </c>
      <c r="P79" s="119"/>
      <c r="Q79" s="121">
        <f>O79+(O79*'Valeurs de point'!$E$5)</f>
        <v>0</v>
      </c>
    </row>
    <row r="80" spans="1:17" outlineLevel="2">
      <c r="A80" s="114" t="s">
        <v>415</v>
      </c>
      <c r="B80" s="122" t="s">
        <v>416</v>
      </c>
      <c r="C80" s="122" t="s">
        <v>1249</v>
      </c>
      <c r="D80" s="122" t="s">
        <v>416</v>
      </c>
      <c r="E80" s="116">
        <v>0</v>
      </c>
      <c r="F80" s="137">
        <v>1</v>
      </c>
      <c r="G80" s="117">
        <v>50.01</v>
      </c>
      <c r="H80" s="117">
        <f>E80*F80*G80</f>
        <v>0</v>
      </c>
      <c r="I80" s="117">
        <v>205.57</v>
      </c>
      <c r="J80" s="117">
        <f>E80*F80*I80</f>
        <v>0</v>
      </c>
      <c r="K80" s="138">
        <f>E80*F80*(G80+I80)</f>
        <v>0</v>
      </c>
      <c r="L80" s="119"/>
      <c r="M80" s="120">
        <f>K80*'Valeurs de point'!$E$3</f>
        <v>0</v>
      </c>
      <c r="N80" s="119"/>
      <c r="O80" s="120">
        <f>K80*'Valeurs de point'!$E$4</f>
        <v>0</v>
      </c>
      <c r="P80" s="119"/>
      <c r="Q80" s="121">
        <f>O80+(O80*'Valeurs de point'!$E$5)</f>
        <v>0</v>
      </c>
    </row>
    <row r="81" spans="1:17" outlineLevel="2">
      <c r="A81" s="114" t="s">
        <v>415</v>
      </c>
      <c r="B81" s="122" t="s">
        <v>416</v>
      </c>
      <c r="C81" s="122" t="s">
        <v>1438</v>
      </c>
      <c r="D81" s="122" t="s">
        <v>1352</v>
      </c>
      <c r="E81" s="116">
        <v>0</v>
      </c>
      <c r="F81" s="137">
        <v>1</v>
      </c>
      <c r="G81" s="117">
        <v>35.61</v>
      </c>
      <c r="H81" s="117">
        <f>E81*F81*G81</f>
        <v>0</v>
      </c>
      <c r="I81" s="117">
        <v>0</v>
      </c>
      <c r="J81" s="117">
        <f>E81*F81*I81</f>
        <v>0</v>
      </c>
      <c r="K81" s="138">
        <f>E81*F81*(G81+I81)</f>
        <v>0</v>
      </c>
      <c r="L81" s="119"/>
      <c r="M81" s="120">
        <f>K81*'Valeurs de point'!$E$3</f>
        <v>0</v>
      </c>
      <c r="N81" s="119"/>
      <c r="O81" s="120">
        <f>K81*'Valeurs de point'!$E$4</f>
        <v>0</v>
      </c>
      <c r="P81" s="119"/>
      <c r="Q81" s="121">
        <f>O81+(O81*'Valeurs de point'!$E$5)</f>
        <v>0</v>
      </c>
    </row>
    <row r="82" spans="1:17" ht="12" outlineLevel="2" thickBot="1">
      <c r="A82" s="114" t="s">
        <v>415</v>
      </c>
      <c r="B82" s="122" t="s">
        <v>416</v>
      </c>
      <c r="C82" s="122" t="s">
        <v>904</v>
      </c>
      <c r="D82" s="122" t="s">
        <v>1867</v>
      </c>
      <c r="E82" s="116">
        <v>0</v>
      </c>
      <c r="F82" s="137">
        <v>1</v>
      </c>
      <c r="G82" s="117"/>
      <c r="H82" s="117">
        <f>E82*F82*G82</f>
        <v>0</v>
      </c>
      <c r="I82" s="117">
        <v>33.159999999999997</v>
      </c>
      <c r="J82" s="117">
        <f>E82*F82*I82</f>
        <v>0</v>
      </c>
      <c r="K82" s="138">
        <f>E82*F82*(G82+I82)</f>
        <v>0</v>
      </c>
      <c r="L82" s="119"/>
      <c r="M82" s="120">
        <f>K82*'Valeurs de point'!$E$3</f>
        <v>0</v>
      </c>
      <c r="N82" s="119"/>
      <c r="O82" s="120">
        <f>K82*'Valeurs de point'!$E$4</f>
        <v>0</v>
      </c>
      <c r="P82" s="119"/>
      <c r="Q82" s="121">
        <f>O82+(O82*'Valeurs de point'!$E$5)</f>
        <v>0</v>
      </c>
    </row>
    <row r="83" spans="1:17" ht="12" outlineLevel="1" thickBot="1">
      <c r="A83" s="101"/>
      <c r="B83" s="123" t="s">
        <v>555</v>
      </c>
      <c r="C83" s="124"/>
      <c r="D83" s="124"/>
      <c r="E83" s="125"/>
      <c r="F83" s="150"/>
      <c r="G83" s="126" t="e">
        <f>(SUM(G79:G82))-(SUM(#REF!))</f>
        <v>#REF!</v>
      </c>
      <c r="H83" s="126"/>
      <c r="I83" s="126"/>
      <c r="J83" s="126"/>
      <c r="K83" s="126"/>
      <c r="L83" s="127"/>
      <c r="M83" s="128">
        <f>SUBTOTAL(9,M79:M82)</f>
        <v>0</v>
      </c>
      <c r="N83" s="127"/>
      <c r="O83" s="128">
        <f>SUBTOTAL(9,O79:O82)</f>
        <v>0</v>
      </c>
      <c r="P83" s="127"/>
      <c r="Q83" s="129">
        <f>SUBTOTAL(9,Q79:Q82)</f>
        <v>0</v>
      </c>
    </row>
    <row r="84" spans="1:17" outlineLevel="2">
      <c r="A84" s="114" t="s">
        <v>417</v>
      </c>
      <c r="B84" s="122" t="s">
        <v>418</v>
      </c>
      <c r="C84" s="122" t="s">
        <v>1437</v>
      </c>
      <c r="D84" s="122" t="s">
        <v>183</v>
      </c>
      <c r="E84" s="116">
        <v>0</v>
      </c>
      <c r="F84" s="137">
        <v>1</v>
      </c>
      <c r="G84" s="117">
        <v>5.74</v>
      </c>
      <c r="H84" s="117">
        <f>E84*F84*G84</f>
        <v>0</v>
      </c>
      <c r="I84" s="117">
        <v>57.15</v>
      </c>
      <c r="J84" s="117">
        <f>E84*F84*I84</f>
        <v>0</v>
      </c>
      <c r="K84" s="138">
        <f>E84*F84*(G84+I84)</f>
        <v>0</v>
      </c>
      <c r="L84" s="119"/>
      <c r="M84" s="120">
        <f>K84*'Valeurs de point'!$E$3</f>
        <v>0</v>
      </c>
      <c r="N84" s="119"/>
      <c r="O84" s="120">
        <f>K84*'Valeurs de point'!$E$4</f>
        <v>0</v>
      </c>
      <c r="P84" s="119"/>
      <c r="Q84" s="121">
        <f>O84+(O84*'Valeurs de point'!$E$5)</f>
        <v>0</v>
      </c>
    </row>
    <row r="85" spans="1:17" outlineLevel="2">
      <c r="A85" s="114" t="s">
        <v>417</v>
      </c>
      <c r="B85" s="122" t="s">
        <v>418</v>
      </c>
      <c r="C85" s="122" t="s">
        <v>1361</v>
      </c>
      <c r="D85" s="122" t="s">
        <v>1362</v>
      </c>
      <c r="E85" s="116">
        <v>0</v>
      </c>
      <c r="F85" s="137">
        <v>1</v>
      </c>
      <c r="G85" s="117">
        <v>57.51</v>
      </c>
      <c r="H85" s="117">
        <f>E85*F85*G85</f>
        <v>0</v>
      </c>
      <c r="I85" s="117">
        <v>139.26</v>
      </c>
      <c r="J85" s="117">
        <f>E85*F85*I85</f>
        <v>0</v>
      </c>
      <c r="K85" s="138">
        <f>E85*F85*(G85+I85)</f>
        <v>0</v>
      </c>
      <c r="L85" s="119"/>
      <c r="M85" s="120">
        <f>K85*'Valeurs de point'!$E$3</f>
        <v>0</v>
      </c>
      <c r="N85" s="119"/>
      <c r="O85" s="120">
        <f>K85*'Valeurs de point'!$E$4</f>
        <v>0</v>
      </c>
      <c r="P85" s="119"/>
      <c r="Q85" s="121">
        <f>O85+(O85*'Valeurs de point'!$E$5)</f>
        <v>0</v>
      </c>
    </row>
    <row r="86" spans="1:17" outlineLevel="2">
      <c r="A86" s="114" t="s">
        <v>417</v>
      </c>
      <c r="B86" s="122" t="s">
        <v>418</v>
      </c>
      <c r="C86" s="122" t="s">
        <v>1438</v>
      </c>
      <c r="D86" s="122" t="s">
        <v>1352</v>
      </c>
      <c r="E86" s="116">
        <v>0</v>
      </c>
      <c r="F86" s="137">
        <v>1</v>
      </c>
      <c r="G86" s="117">
        <v>35.61</v>
      </c>
      <c r="H86" s="117">
        <f>E86*F86*G86</f>
        <v>0</v>
      </c>
      <c r="I86" s="117">
        <v>0</v>
      </c>
      <c r="J86" s="117">
        <f>E86*F86*I86</f>
        <v>0</v>
      </c>
      <c r="K86" s="138">
        <f>E86*F86*(G86+I86)</f>
        <v>0</v>
      </c>
      <c r="L86" s="119"/>
      <c r="M86" s="120">
        <f>K86*'Valeurs de point'!$E$3</f>
        <v>0</v>
      </c>
      <c r="N86" s="119"/>
      <c r="O86" s="120">
        <f>K86*'Valeurs de point'!$E$4</f>
        <v>0</v>
      </c>
      <c r="P86" s="119"/>
      <c r="Q86" s="121">
        <f>O86+(O86*'Valeurs de point'!$E$5)</f>
        <v>0</v>
      </c>
    </row>
    <row r="87" spans="1:17" ht="12" outlineLevel="2" thickBot="1">
      <c r="A87" s="114" t="s">
        <v>417</v>
      </c>
      <c r="B87" s="122" t="s">
        <v>418</v>
      </c>
      <c r="C87" s="122" t="s">
        <v>904</v>
      </c>
      <c r="D87" s="122" t="s">
        <v>1867</v>
      </c>
      <c r="E87" s="116">
        <v>0</v>
      </c>
      <c r="F87" s="137">
        <v>1</v>
      </c>
      <c r="G87" s="117"/>
      <c r="H87" s="117">
        <f>E87*F87*G87</f>
        <v>0</v>
      </c>
      <c r="I87" s="117">
        <v>33.159999999999997</v>
      </c>
      <c r="J87" s="117">
        <f>E87*F87*I87</f>
        <v>0</v>
      </c>
      <c r="K87" s="138">
        <f>E87*F87*(G87+I87)</f>
        <v>0</v>
      </c>
      <c r="L87" s="119"/>
      <c r="M87" s="120">
        <f>K87*'Valeurs de point'!$E$3</f>
        <v>0</v>
      </c>
      <c r="N87" s="119"/>
      <c r="O87" s="120">
        <f>K87*'Valeurs de point'!$E$4</f>
        <v>0</v>
      </c>
      <c r="P87" s="119"/>
      <c r="Q87" s="121">
        <f>O87+(O87*'Valeurs de point'!$E$5)</f>
        <v>0</v>
      </c>
    </row>
    <row r="88" spans="1:17" ht="12" outlineLevel="1" thickBot="1">
      <c r="A88" s="101"/>
      <c r="B88" s="123" t="s">
        <v>1883</v>
      </c>
      <c r="C88" s="124"/>
      <c r="D88" s="124"/>
      <c r="E88" s="125"/>
      <c r="F88" s="150"/>
      <c r="G88" s="126" t="e">
        <f>(SUM(G84:G87))-(SUM(#REF!))</f>
        <v>#REF!</v>
      </c>
      <c r="H88" s="126"/>
      <c r="I88" s="126"/>
      <c r="J88" s="126"/>
      <c r="K88" s="126"/>
      <c r="L88" s="127"/>
      <c r="M88" s="128">
        <f>SUBTOTAL(9,M84:M87)</f>
        <v>0</v>
      </c>
      <c r="N88" s="127"/>
      <c r="O88" s="128">
        <f>SUBTOTAL(9,O84:O87)</f>
        <v>0</v>
      </c>
      <c r="P88" s="127"/>
      <c r="Q88" s="129">
        <f>SUBTOTAL(9,Q84:Q87)</f>
        <v>0</v>
      </c>
    </row>
    <row r="89" spans="1:17" outlineLevel="2">
      <c r="A89" s="114" t="s">
        <v>2004</v>
      </c>
      <c r="B89" s="122" t="s">
        <v>2005</v>
      </c>
      <c r="C89" s="122" t="s">
        <v>1437</v>
      </c>
      <c r="D89" s="122" t="s">
        <v>183</v>
      </c>
      <c r="E89" s="116">
        <v>0</v>
      </c>
      <c r="F89" s="137">
        <v>1</v>
      </c>
      <c r="G89" s="117">
        <v>5.74</v>
      </c>
      <c r="H89" s="117">
        <f>E89*F89*G89</f>
        <v>0</v>
      </c>
      <c r="I89" s="117">
        <v>57.15</v>
      </c>
      <c r="J89" s="117">
        <f>E89*F89*I89</f>
        <v>0</v>
      </c>
      <c r="K89" s="138">
        <f>E89*F89*(G89+I89)</f>
        <v>0</v>
      </c>
      <c r="L89" s="119"/>
      <c r="M89" s="120">
        <f>K89*'Valeurs de point'!$E$3</f>
        <v>0</v>
      </c>
      <c r="N89" s="119"/>
      <c r="O89" s="120">
        <f>K89*'Valeurs de point'!$E$4</f>
        <v>0</v>
      </c>
      <c r="P89" s="119"/>
      <c r="Q89" s="121">
        <f>O89+(O89*'Valeurs de point'!$E$5)</f>
        <v>0</v>
      </c>
    </row>
    <row r="90" spans="1:17" outlineLevel="2">
      <c r="A90" s="114" t="s">
        <v>2004</v>
      </c>
      <c r="B90" s="122" t="s">
        <v>2005</v>
      </c>
      <c r="C90" s="122" t="s">
        <v>1363</v>
      </c>
      <c r="D90" s="122" t="s">
        <v>792</v>
      </c>
      <c r="E90" s="116">
        <v>0</v>
      </c>
      <c r="F90" s="137">
        <v>1</v>
      </c>
      <c r="G90" s="117">
        <v>75.010000000000005</v>
      </c>
      <c r="H90" s="117">
        <f>E90*F90*G90</f>
        <v>0</v>
      </c>
      <c r="I90" s="117">
        <v>212.21</v>
      </c>
      <c r="J90" s="117">
        <f>E90*F90*I90</f>
        <v>0</v>
      </c>
      <c r="K90" s="138">
        <f>E90*F90*(G90+I90)</f>
        <v>0</v>
      </c>
      <c r="L90" s="119"/>
      <c r="M90" s="120">
        <f>K90*'Valeurs de point'!$E$3</f>
        <v>0</v>
      </c>
      <c r="N90" s="119"/>
      <c r="O90" s="120">
        <f>K90*'Valeurs de point'!$E$4</f>
        <v>0</v>
      </c>
      <c r="P90" s="119"/>
      <c r="Q90" s="121">
        <f>O90+(O90*'Valeurs de point'!$E$5)</f>
        <v>0</v>
      </c>
    </row>
    <row r="91" spans="1:17" outlineLevel="2">
      <c r="A91" s="114" t="s">
        <v>2004</v>
      </c>
      <c r="B91" s="122" t="s">
        <v>2005</v>
      </c>
      <c r="C91" s="122" t="s">
        <v>1438</v>
      </c>
      <c r="D91" s="122" t="s">
        <v>1352</v>
      </c>
      <c r="E91" s="116">
        <v>0</v>
      </c>
      <c r="F91" s="137">
        <v>1</v>
      </c>
      <c r="G91" s="117">
        <v>35.61</v>
      </c>
      <c r="H91" s="117">
        <f>E91*F91*G91</f>
        <v>0</v>
      </c>
      <c r="I91" s="117">
        <v>0</v>
      </c>
      <c r="J91" s="117">
        <f>E91*F91*I91</f>
        <v>0</v>
      </c>
      <c r="K91" s="138">
        <f>E91*F91*(G91+I91)</f>
        <v>0</v>
      </c>
      <c r="L91" s="119"/>
      <c r="M91" s="120">
        <f>K91*'Valeurs de point'!$E$3</f>
        <v>0</v>
      </c>
      <c r="N91" s="119"/>
      <c r="O91" s="120">
        <f>K91*'Valeurs de point'!$E$4</f>
        <v>0</v>
      </c>
      <c r="P91" s="119"/>
      <c r="Q91" s="121">
        <f>O91+(O91*'Valeurs de point'!$E$5)</f>
        <v>0</v>
      </c>
    </row>
    <row r="92" spans="1:17" ht="12" outlineLevel="2" thickBot="1">
      <c r="A92" s="114" t="s">
        <v>2004</v>
      </c>
      <c r="B92" s="122" t="s">
        <v>2005</v>
      </c>
      <c r="C92" s="122" t="s">
        <v>904</v>
      </c>
      <c r="D92" s="122" t="s">
        <v>1867</v>
      </c>
      <c r="E92" s="116">
        <v>0</v>
      </c>
      <c r="F92" s="137">
        <v>1</v>
      </c>
      <c r="G92" s="117"/>
      <c r="H92" s="117">
        <f>E92*F92*G92</f>
        <v>0</v>
      </c>
      <c r="I92" s="117">
        <v>33.159999999999997</v>
      </c>
      <c r="J92" s="117">
        <f>E92*F92*I92</f>
        <v>0</v>
      </c>
      <c r="K92" s="138">
        <f>E92*F92*(G92+I92)</f>
        <v>0</v>
      </c>
      <c r="L92" s="119"/>
      <c r="M92" s="120">
        <f>K92*'Valeurs de point'!$E$3</f>
        <v>0</v>
      </c>
      <c r="N92" s="119"/>
      <c r="O92" s="120">
        <f>K92*'Valeurs de point'!$E$4</f>
        <v>0</v>
      </c>
      <c r="P92" s="119"/>
      <c r="Q92" s="121">
        <f>O92+(O92*'Valeurs de point'!$E$5)</f>
        <v>0</v>
      </c>
    </row>
    <row r="93" spans="1:17" ht="12" outlineLevel="1" thickBot="1">
      <c r="A93" s="101"/>
      <c r="B93" s="123" t="s">
        <v>1884</v>
      </c>
      <c r="C93" s="124"/>
      <c r="D93" s="124"/>
      <c r="E93" s="125"/>
      <c r="F93" s="150"/>
      <c r="G93" s="126" t="e">
        <f>(SUM(G89:G92))-(SUM(#REF!))</f>
        <v>#REF!</v>
      </c>
      <c r="H93" s="126"/>
      <c r="I93" s="126"/>
      <c r="J93" s="126"/>
      <c r="K93" s="126"/>
      <c r="L93" s="127"/>
      <c r="M93" s="128">
        <f>SUBTOTAL(9,M89:M92)</f>
        <v>0</v>
      </c>
      <c r="N93" s="127"/>
      <c r="O93" s="128">
        <f>SUBTOTAL(9,O89:O92)</f>
        <v>0</v>
      </c>
      <c r="P93" s="127"/>
      <c r="Q93" s="129">
        <f>SUBTOTAL(9,Q89:Q92)</f>
        <v>0</v>
      </c>
    </row>
    <row r="94" spans="1:17" outlineLevel="2">
      <c r="A94" s="114" t="s">
        <v>2006</v>
      </c>
      <c r="B94" s="122" t="s">
        <v>2007</v>
      </c>
      <c r="C94" s="122" t="s">
        <v>1437</v>
      </c>
      <c r="D94" s="122" t="s">
        <v>183</v>
      </c>
      <c r="E94" s="116">
        <v>0</v>
      </c>
      <c r="F94" s="137">
        <v>1</v>
      </c>
      <c r="G94" s="117">
        <v>5.74</v>
      </c>
      <c r="H94" s="117">
        <f>E94*F94*G94</f>
        <v>0</v>
      </c>
      <c r="I94" s="117">
        <v>57.15</v>
      </c>
      <c r="J94" s="117">
        <f>E94*F94*I94</f>
        <v>0</v>
      </c>
      <c r="K94" s="138">
        <f>E94*F94*(G94+I94)</f>
        <v>0</v>
      </c>
      <c r="L94" s="119"/>
      <c r="M94" s="120">
        <f>K94*'Valeurs de point'!$E$3</f>
        <v>0</v>
      </c>
      <c r="N94" s="119"/>
      <c r="O94" s="120">
        <f>K94*'Valeurs de point'!$E$4</f>
        <v>0</v>
      </c>
      <c r="P94" s="119"/>
      <c r="Q94" s="121">
        <f>O94+(O94*'Valeurs de point'!$E$5)</f>
        <v>0</v>
      </c>
    </row>
    <row r="95" spans="1:17" outlineLevel="2">
      <c r="A95" s="114" t="s">
        <v>2006</v>
      </c>
      <c r="B95" s="122" t="s">
        <v>2007</v>
      </c>
      <c r="C95" s="122" t="s">
        <v>1364</v>
      </c>
      <c r="D95" s="122" t="s">
        <v>2008</v>
      </c>
      <c r="E95" s="116">
        <v>0</v>
      </c>
      <c r="F95" s="137">
        <v>1</v>
      </c>
      <c r="G95" s="117">
        <v>50.01</v>
      </c>
      <c r="H95" s="117">
        <f>E95*F95*G95</f>
        <v>0</v>
      </c>
      <c r="I95" s="117">
        <v>132.63</v>
      </c>
      <c r="J95" s="117">
        <f>E95*F95*I95</f>
        <v>0</v>
      </c>
      <c r="K95" s="138">
        <f>E95*F95*(G95+I95)</f>
        <v>0</v>
      </c>
      <c r="L95" s="119"/>
      <c r="M95" s="120">
        <f>K95*'Valeurs de point'!$E$3</f>
        <v>0</v>
      </c>
      <c r="N95" s="119"/>
      <c r="O95" s="120">
        <f>K95*'Valeurs de point'!$E$4</f>
        <v>0</v>
      </c>
      <c r="P95" s="119"/>
      <c r="Q95" s="121">
        <f>O95+(O95*'Valeurs de point'!$E$5)</f>
        <v>0</v>
      </c>
    </row>
    <row r="96" spans="1:17" outlineLevel="2">
      <c r="A96" s="114" t="s">
        <v>2006</v>
      </c>
      <c r="B96" s="122" t="s">
        <v>2007</v>
      </c>
      <c r="C96" s="122" t="s">
        <v>1438</v>
      </c>
      <c r="D96" s="122" t="s">
        <v>1352</v>
      </c>
      <c r="E96" s="116">
        <v>0</v>
      </c>
      <c r="F96" s="137">
        <v>1</v>
      </c>
      <c r="G96" s="117">
        <v>35.61</v>
      </c>
      <c r="H96" s="117">
        <f>E96*F96*G96</f>
        <v>0</v>
      </c>
      <c r="I96" s="117">
        <v>0</v>
      </c>
      <c r="J96" s="117">
        <f>E96*F96*I96</f>
        <v>0</v>
      </c>
      <c r="K96" s="138">
        <f>E96*F96*(G96+I96)</f>
        <v>0</v>
      </c>
      <c r="L96" s="119"/>
      <c r="M96" s="120">
        <f>K96*'Valeurs de point'!$E$3</f>
        <v>0</v>
      </c>
      <c r="N96" s="119"/>
      <c r="O96" s="120">
        <f>K96*'Valeurs de point'!$E$4</f>
        <v>0</v>
      </c>
      <c r="P96" s="119"/>
      <c r="Q96" s="121">
        <f>O96+(O96*'Valeurs de point'!$E$5)</f>
        <v>0</v>
      </c>
    </row>
    <row r="97" spans="1:17" ht="12" outlineLevel="2" thickBot="1">
      <c r="A97" s="114" t="s">
        <v>2006</v>
      </c>
      <c r="B97" s="122" t="s">
        <v>2007</v>
      </c>
      <c r="C97" s="122" t="s">
        <v>904</v>
      </c>
      <c r="D97" s="122" t="s">
        <v>1867</v>
      </c>
      <c r="E97" s="116">
        <v>0</v>
      </c>
      <c r="F97" s="137">
        <v>1</v>
      </c>
      <c r="G97" s="117"/>
      <c r="H97" s="117">
        <f>E97*F97*G97</f>
        <v>0</v>
      </c>
      <c r="I97" s="117">
        <v>33.159999999999997</v>
      </c>
      <c r="J97" s="117">
        <f>E97*F97*I97</f>
        <v>0</v>
      </c>
      <c r="K97" s="138">
        <f>E97*F97*(G97+I97)</f>
        <v>0</v>
      </c>
      <c r="L97" s="119"/>
      <c r="M97" s="120">
        <f>K97*'Valeurs de point'!$E$3</f>
        <v>0</v>
      </c>
      <c r="N97" s="119"/>
      <c r="O97" s="120">
        <f>K97*'Valeurs de point'!$E$4</f>
        <v>0</v>
      </c>
      <c r="P97" s="119"/>
      <c r="Q97" s="121">
        <f>O97+(O97*'Valeurs de point'!$E$5)</f>
        <v>0</v>
      </c>
    </row>
    <row r="98" spans="1:17" ht="12" outlineLevel="1" thickBot="1">
      <c r="A98" s="101"/>
      <c r="B98" s="123" t="s">
        <v>1885</v>
      </c>
      <c r="C98" s="124"/>
      <c r="D98" s="124"/>
      <c r="E98" s="125"/>
      <c r="F98" s="150"/>
      <c r="G98" s="126" t="e">
        <f>(SUM(G94:G97))-(SUM(#REF!))</f>
        <v>#REF!</v>
      </c>
      <c r="H98" s="126"/>
      <c r="I98" s="126"/>
      <c r="J98" s="126"/>
      <c r="K98" s="126"/>
      <c r="L98" s="127"/>
      <c r="M98" s="128">
        <f>SUBTOTAL(9,M94:M97)</f>
        <v>0</v>
      </c>
      <c r="N98" s="127"/>
      <c r="O98" s="128">
        <f>SUBTOTAL(9,O94:O97)</f>
        <v>0</v>
      </c>
      <c r="P98" s="127"/>
      <c r="Q98" s="129">
        <f>SUBTOTAL(9,Q94:Q97)</f>
        <v>0</v>
      </c>
    </row>
    <row r="99" spans="1:17" outlineLevel="2">
      <c r="A99" s="114" t="s">
        <v>2009</v>
      </c>
      <c r="B99" s="122" t="s">
        <v>2010</v>
      </c>
      <c r="C99" s="122" t="s">
        <v>1437</v>
      </c>
      <c r="D99" s="122" t="s">
        <v>183</v>
      </c>
      <c r="E99" s="116">
        <v>0</v>
      </c>
      <c r="F99" s="137">
        <v>1</v>
      </c>
      <c r="G99" s="117">
        <v>5.74</v>
      </c>
      <c r="H99" s="117">
        <f>E99*F99*G99</f>
        <v>0</v>
      </c>
      <c r="I99" s="117">
        <v>57.15</v>
      </c>
      <c r="J99" s="117">
        <f>E99*F99*I99</f>
        <v>0</v>
      </c>
      <c r="K99" s="138">
        <f>E99*F99*(G99+I99)</f>
        <v>0</v>
      </c>
      <c r="L99" s="119"/>
      <c r="M99" s="120">
        <f>K99*'Valeurs de point'!$E$3</f>
        <v>0</v>
      </c>
      <c r="N99" s="119"/>
      <c r="O99" s="120">
        <f>K99*'Valeurs de point'!$E$4</f>
        <v>0</v>
      </c>
      <c r="P99" s="119"/>
      <c r="Q99" s="121">
        <f>O99+(O99*'Valeurs de point'!$E$5)</f>
        <v>0</v>
      </c>
    </row>
    <row r="100" spans="1:17" outlineLevel="2">
      <c r="A100" s="114" t="s">
        <v>2009</v>
      </c>
      <c r="B100" s="122" t="s">
        <v>2010</v>
      </c>
      <c r="C100" s="122" t="s">
        <v>1364</v>
      </c>
      <c r="D100" s="122" t="s">
        <v>2008</v>
      </c>
      <c r="E100" s="116">
        <v>0</v>
      </c>
      <c r="F100" s="137">
        <v>1</v>
      </c>
      <c r="G100" s="117">
        <v>50.01</v>
      </c>
      <c r="H100" s="117">
        <f>E100*F100*G100</f>
        <v>0</v>
      </c>
      <c r="I100" s="117">
        <v>132.63</v>
      </c>
      <c r="J100" s="117">
        <f>E100*F100*I100</f>
        <v>0</v>
      </c>
      <c r="K100" s="138">
        <f>E100*F100*(G100+I100)</f>
        <v>0</v>
      </c>
      <c r="L100" s="119"/>
      <c r="M100" s="120">
        <f>K100*'Valeurs de point'!$E$3</f>
        <v>0</v>
      </c>
      <c r="N100" s="119"/>
      <c r="O100" s="120">
        <f>K100*'Valeurs de point'!$E$4</f>
        <v>0</v>
      </c>
      <c r="P100" s="119"/>
      <c r="Q100" s="121">
        <f>O100+(O100*'Valeurs de point'!$E$5)</f>
        <v>0</v>
      </c>
    </row>
    <row r="101" spans="1:17" outlineLevel="2">
      <c r="A101" s="114" t="s">
        <v>2009</v>
      </c>
      <c r="B101" s="122" t="s">
        <v>2010</v>
      </c>
      <c r="C101" s="122" t="s">
        <v>1438</v>
      </c>
      <c r="D101" s="122" t="s">
        <v>1352</v>
      </c>
      <c r="E101" s="116">
        <v>0</v>
      </c>
      <c r="F101" s="137">
        <v>1</v>
      </c>
      <c r="G101" s="117">
        <v>35.61</v>
      </c>
      <c r="H101" s="117">
        <f>E101*F101*G101</f>
        <v>0</v>
      </c>
      <c r="I101" s="117">
        <v>0</v>
      </c>
      <c r="J101" s="117">
        <f>E101*F101*I101</f>
        <v>0</v>
      </c>
      <c r="K101" s="138">
        <f>E101*F101*(G101+I101)</f>
        <v>0</v>
      </c>
      <c r="L101" s="119"/>
      <c r="M101" s="120">
        <f>K101*'Valeurs de point'!$E$3</f>
        <v>0</v>
      </c>
      <c r="N101" s="119"/>
      <c r="O101" s="120">
        <f>K101*'Valeurs de point'!$E$4</f>
        <v>0</v>
      </c>
      <c r="P101" s="119"/>
      <c r="Q101" s="121">
        <f>O101+(O101*'Valeurs de point'!$E$5)</f>
        <v>0</v>
      </c>
    </row>
    <row r="102" spans="1:17" ht="12" outlineLevel="2" thickBot="1">
      <c r="A102" s="114" t="s">
        <v>2009</v>
      </c>
      <c r="B102" s="122" t="s">
        <v>2010</v>
      </c>
      <c r="C102" s="122" t="s">
        <v>904</v>
      </c>
      <c r="D102" s="122" t="s">
        <v>1867</v>
      </c>
      <c r="E102" s="116">
        <v>0</v>
      </c>
      <c r="F102" s="137">
        <v>1</v>
      </c>
      <c r="G102" s="117"/>
      <c r="H102" s="117">
        <f>E102*F102*G102</f>
        <v>0</v>
      </c>
      <c r="I102" s="117">
        <v>33.159999999999997</v>
      </c>
      <c r="J102" s="117">
        <f>E102*F102*I102</f>
        <v>0</v>
      </c>
      <c r="K102" s="138">
        <f>E102*F102*(G102+I102)</f>
        <v>0</v>
      </c>
      <c r="L102" s="119"/>
      <c r="M102" s="120">
        <f>K102*'Valeurs de point'!$E$3</f>
        <v>0</v>
      </c>
      <c r="N102" s="119"/>
      <c r="O102" s="120">
        <f>K102*'Valeurs de point'!$E$4</f>
        <v>0</v>
      </c>
      <c r="P102" s="119"/>
      <c r="Q102" s="121">
        <f>O102+(O102*'Valeurs de point'!$E$5)</f>
        <v>0</v>
      </c>
    </row>
    <row r="103" spans="1:17" ht="12" outlineLevel="1" thickBot="1">
      <c r="A103" s="101"/>
      <c r="B103" s="123" t="s">
        <v>1886</v>
      </c>
      <c r="C103" s="124"/>
      <c r="D103" s="124"/>
      <c r="E103" s="125"/>
      <c r="F103" s="150"/>
      <c r="G103" s="126" t="e">
        <f>(SUM(G99:G102))-(SUM(#REF!))</f>
        <v>#REF!</v>
      </c>
      <c r="H103" s="126"/>
      <c r="I103" s="126"/>
      <c r="J103" s="126"/>
      <c r="K103" s="126"/>
      <c r="L103" s="127"/>
      <c r="M103" s="128">
        <f>SUBTOTAL(9,M99:M102)</f>
        <v>0</v>
      </c>
      <c r="N103" s="127"/>
      <c r="O103" s="128">
        <f>SUBTOTAL(9,O99:O102)</f>
        <v>0</v>
      </c>
      <c r="P103" s="127"/>
      <c r="Q103" s="129">
        <f>SUBTOTAL(9,Q99:Q102)</f>
        <v>0</v>
      </c>
    </row>
    <row r="104" spans="1:17" outlineLevel="2">
      <c r="A104" s="114" t="s">
        <v>2011</v>
      </c>
      <c r="B104" s="122" t="s">
        <v>2012</v>
      </c>
      <c r="C104" s="122" t="s">
        <v>1437</v>
      </c>
      <c r="D104" s="122" t="s">
        <v>183</v>
      </c>
      <c r="E104" s="116">
        <v>0</v>
      </c>
      <c r="F104" s="137">
        <v>1</v>
      </c>
      <c r="G104" s="117">
        <v>5.74</v>
      </c>
      <c r="H104" s="117">
        <f>E104*F104*G104</f>
        <v>0</v>
      </c>
      <c r="I104" s="117">
        <v>57.15</v>
      </c>
      <c r="J104" s="117">
        <f>E104*F104*I104</f>
        <v>0</v>
      </c>
      <c r="K104" s="138">
        <f>E104*F104*(G104+I104)</f>
        <v>0</v>
      </c>
      <c r="L104" s="119"/>
      <c r="M104" s="120">
        <f>K104*'Valeurs de point'!$E$3</f>
        <v>0</v>
      </c>
      <c r="N104" s="119"/>
      <c r="O104" s="120">
        <f>K104*'Valeurs de point'!$E$4</f>
        <v>0</v>
      </c>
      <c r="P104" s="119"/>
      <c r="Q104" s="121">
        <f>O104+(O104*'Valeurs de point'!$E$5)</f>
        <v>0</v>
      </c>
    </row>
    <row r="105" spans="1:17" outlineLevel="2">
      <c r="A105" s="114" t="s">
        <v>2011</v>
      </c>
      <c r="B105" s="122" t="s">
        <v>2012</v>
      </c>
      <c r="C105" s="122" t="s">
        <v>1365</v>
      </c>
      <c r="D105" s="122" t="s">
        <v>793</v>
      </c>
      <c r="E105" s="116">
        <v>0</v>
      </c>
      <c r="F105" s="137">
        <v>1</v>
      </c>
      <c r="G105" s="117">
        <v>67.510000000000005</v>
      </c>
      <c r="H105" s="117">
        <f>E105*F105*G105</f>
        <v>0</v>
      </c>
      <c r="I105" s="117">
        <v>298.41000000000003</v>
      </c>
      <c r="J105" s="117">
        <f>E105*F105*I105</f>
        <v>0</v>
      </c>
      <c r="K105" s="138">
        <f>E105*F105*(G105+I105)</f>
        <v>0</v>
      </c>
      <c r="L105" s="119"/>
      <c r="M105" s="120">
        <f>K105*'Valeurs de point'!$E$3</f>
        <v>0</v>
      </c>
      <c r="N105" s="119"/>
      <c r="O105" s="120">
        <f>K105*'Valeurs de point'!$E$4</f>
        <v>0</v>
      </c>
      <c r="P105" s="119"/>
      <c r="Q105" s="121">
        <f>O105+(O105*'Valeurs de point'!$E$5)</f>
        <v>0</v>
      </c>
    </row>
    <row r="106" spans="1:17" outlineLevel="2">
      <c r="A106" s="114" t="s">
        <v>2011</v>
      </c>
      <c r="B106" s="122" t="s">
        <v>2012</v>
      </c>
      <c r="C106" s="122" t="s">
        <v>1438</v>
      </c>
      <c r="D106" s="122" t="s">
        <v>1352</v>
      </c>
      <c r="E106" s="116">
        <v>0</v>
      </c>
      <c r="F106" s="137">
        <v>1</v>
      </c>
      <c r="G106" s="117">
        <v>35.61</v>
      </c>
      <c r="H106" s="117">
        <f>E106*F106*G106</f>
        <v>0</v>
      </c>
      <c r="I106" s="117">
        <v>0</v>
      </c>
      <c r="J106" s="117">
        <f>E106*F106*I106</f>
        <v>0</v>
      </c>
      <c r="K106" s="138">
        <f>E106*F106*(G106+I106)</f>
        <v>0</v>
      </c>
      <c r="L106" s="119"/>
      <c r="M106" s="120">
        <f>K106*'Valeurs de point'!$E$3</f>
        <v>0</v>
      </c>
      <c r="N106" s="119"/>
      <c r="O106" s="120">
        <f>K106*'Valeurs de point'!$E$4</f>
        <v>0</v>
      </c>
      <c r="P106" s="119"/>
      <c r="Q106" s="121">
        <f>O106+(O106*'Valeurs de point'!$E$5)</f>
        <v>0</v>
      </c>
    </row>
    <row r="107" spans="1:17" ht="12" outlineLevel="2" thickBot="1">
      <c r="A107" s="114" t="s">
        <v>2011</v>
      </c>
      <c r="B107" s="122" t="s">
        <v>2012</v>
      </c>
      <c r="C107" s="122" t="s">
        <v>904</v>
      </c>
      <c r="D107" s="122" t="s">
        <v>1867</v>
      </c>
      <c r="E107" s="116">
        <v>0</v>
      </c>
      <c r="F107" s="137">
        <v>1</v>
      </c>
      <c r="G107" s="117"/>
      <c r="H107" s="117">
        <f>E107*F107*G107</f>
        <v>0</v>
      </c>
      <c r="I107" s="117">
        <v>33.159999999999997</v>
      </c>
      <c r="J107" s="117">
        <f>E107*F107*I107</f>
        <v>0</v>
      </c>
      <c r="K107" s="138">
        <f>E107*F107*(G107+I107)</f>
        <v>0</v>
      </c>
      <c r="L107" s="119"/>
      <c r="M107" s="120">
        <f>K107*'Valeurs de point'!$E$3</f>
        <v>0</v>
      </c>
      <c r="N107" s="119"/>
      <c r="O107" s="120">
        <f>K107*'Valeurs de point'!$E$4</f>
        <v>0</v>
      </c>
      <c r="P107" s="119"/>
      <c r="Q107" s="121">
        <f>O107+(O107*'Valeurs de point'!$E$5)</f>
        <v>0</v>
      </c>
    </row>
    <row r="108" spans="1:17" ht="12" outlineLevel="1" thickBot="1">
      <c r="A108" s="101"/>
      <c r="B108" s="123" t="s">
        <v>1887</v>
      </c>
      <c r="C108" s="124"/>
      <c r="D108" s="124"/>
      <c r="E108" s="125"/>
      <c r="F108" s="150"/>
      <c r="G108" s="126" t="e">
        <f>(SUM(G104:G107))-(SUM(#REF!))</f>
        <v>#REF!</v>
      </c>
      <c r="H108" s="126"/>
      <c r="I108" s="126"/>
      <c r="J108" s="126"/>
      <c r="K108" s="126"/>
      <c r="L108" s="127"/>
      <c r="M108" s="128">
        <f>SUBTOTAL(9,M104:M107)</f>
        <v>0</v>
      </c>
      <c r="N108" s="127"/>
      <c r="O108" s="128">
        <f>SUBTOTAL(9,O104:O107)</f>
        <v>0</v>
      </c>
      <c r="P108" s="127"/>
      <c r="Q108" s="129">
        <f>SUBTOTAL(9,Q104:Q107)</f>
        <v>0</v>
      </c>
    </row>
    <row r="109" spans="1:17" outlineLevel="2">
      <c r="A109" s="114" t="s">
        <v>2013</v>
      </c>
      <c r="B109" s="122" t="s">
        <v>2014</v>
      </c>
      <c r="C109" s="122" t="s">
        <v>1437</v>
      </c>
      <c r="D109" s="122" t="s">
        <v>183</v>
      </c>
      <c r="E109" s="116">
        <v>0</v>
      </c>
      <c r="F109" s="137">
        <v>1</v>
      </c>
      <c r="G109" s="117">
        <v>5.74</v>
      </c>
      <c r="H109" s="117">
        <f>E109*F109*G109</f>
        <v>0</v>
      </c>
      <c r="I109" s="117">
        <v>57.15</v>
      </c>
      <c r="J109" s="117">
        <f>E109*F109*I109</f>
        <v>0</v>
      </c>
      <c r="K109" s="138">
        <f>E109*F109*(G109+I109)</f>
        <v>0</v>
      </c>
      <c r="L109" s="119"/>
      <c r="M109" s="120">
        <f>K109*'Valeurs de point'!$E$3</f>
        <v>0</v>
      </c>
      <c r="N109" s="119"/>
      <c r="O109" s="120">
        <f>K109*'Valeurs de point'!$E$4</f>
        <v>0</v>
      </c>
      <c r="P109" s="119"/>
      <c r="Q109" s="121">
        <f>O109+(O109*'Valeurs de point'!$E$5)</f>
        <v>0</v>
      </c>
    </row>
    <row r="110" spans="1:17" outlineLevel="2">
      <c r="A110" s="114" t="s">
        <v>2013</v>
      </c>
      <c r="B110" s="122" t="s">
        <v>2014</v>
      </c>
      <c r="C110" s="122" t="s">
        <v>1366</v>
      </c>
      <c r="D110" s="122" t="s">
        <v>794</v>
      </c>
      <c r="E110" s="116">
        <v>0</v>
      </c>
      <c r="F110" s="137">
        <v>1</v>
      </c>
      <c r="G110" s="117">
        <v>47.51</v>
      </c>
      <c r="H110" s="117">
        <f>E110*F110*G110</f>
        <v>0</v>
      </c>
      <c r="I110" s="117">
        <v>165.79</v>
      </c>
      <c r="J110" s="117">
        <f>E110*F110*I110</f>
        <v>0</v>
      </c>
      <c r="K110" s="138">
        <f>E110*F110*(G110+I110)</f>
        <v>0</v>
      </c>
      <c r="L110" s="119"/>
      <c r="M110" s="120">
        <f>K110*'Valeurs de point'!$E$3</f>
        <v>0</v>
      </c>
      <c r="N110" s="119"/>
      <c r="O110" s="120">
        <f>K110*'Valeurs de point'!$E$4</f>
        <v>0</v>
      </c>
      <c r="P110" s="119"/>
      <c r="Q110" s="121">
        <f>O110+(O110*'Valeurs de point'!$E$5)</f>
        <v>0</v>
      </c>
    </row>
    <row r="111" spans="1:17" outlineLevel="2">
      <c r="A111" s="114" t="s">
        <v>2013</v>
      </c>
      <c r="B111" s="122" t="s">
        <v>2014</v>
      </c>
      <c r="C111" s="122" t="s">
        <v>1438</v>
      </c>
      <c r="D111" s="122" t="s">
        <v>1352</v>
      </c>
      <c r="E111" s="116">
        <v>0</v>
      </c>
      <c r="F111" s="137">
        <v>1</v>
      </c>
      <c r="G111" s="117">
        <v>35.61</v>
      </c>
      <c r="H111" s="117">
        <f>E111*F111*G111</f>
        <v>0</v>
      </c>
      <c r="I111" s="117">
        <v>0</v>
      </c>
      <c r="J111" s="117">
        <f>E111*F111*I111</f>
        <v>0</v>
      </c>
      <c r="K111" s="138">
        <f>E111*F111*(G111+I111)</f>
        <v>0</v>
      </c>
      <c r="L111" s="119"/>
      <c r="M111" s="120">
        <f>K111*'Valeurs de point'!$E$3</f>
        <v>0</v>
      </c>
      <c r="N111" s="119"/>
      <c r="O111" s="120">
        <f>K111*'Valeurs de point'!$E$4</f>
        <v>0</v>
      </c>
      <c r="P111" s="119"/>
      <c r="Q111" s="121">
        <f>O111+(O111*'Valeurs de point'!$E$5)</f>
        <v>0</v>
      </c>
    </row>
    <row r="112" spans="1:17" ht="12" outlineLevel="2" thickBot="1">
      <c r="A112" s="114" t="s">
        <v>2013</v>
      </c>
      <c r="B112" s="122" t="s">
        <v>2014</v>
      </c>
      <c r="C112" s="122" t="s">
        <v>904</v>
      </c>
      <c r="D112" s="122" t="s">
        <v>1867</v>
      </c>
      <c r="E112" s="116">
        <v>0</v>
      </c>
      <c r="F112" s="137">
        <v>1</v>
      </c>
      <c r="G112" s="117"/>
      <c r="H112" s="117">
        <f>E112*F112*G112</f>
        <v>0</v>
      </c>
      <c r="I112" s="117">
        <v>33.159999999999997</v>
      </c>
      <c r="J112" s="117">
        <f>E112*F112*I112</f>
        <v>0</v>
      </c>
      <c r="K112" s="138">
        <f>E112*F112*(G112+I112)</f>
        <v>0</v>
      </c>
      <c r="L112" s="119"/>
      <c r="M112" s="120">
        <f>K112*'Valeurs de point'!$E$3</f>
        <v>0</v>
      </c>
      <c r="N112" s="119"/>
      <c r="O112" s="120">
        <f>K112*'Valeurs de point'!$E$4</f>
        <v>0</v>
      </c>
      <c r="P112" s="119"/>
      <c r="Q112" s="121">
        <f>O112+(O112*'Valeurs de point'!$E$5)</f>
        <v>0</v>
      </c>
    </row>
    <row r="113" spans="1:17" ht="12" outlineLevel="1" thickBot="1">
      <c r="A113" s="101"/>
      <c r="B113" s="123" t="s">
        <v>1888</v>
      </c>
      <c r="C113" s="124"/>
      <c r="D113" s="124"/>
      <c r="E113" s="125"/>
      <c r="F113" s="150"/>
      <c r="G113" s="126" t="e">
        <f>(SUM(G109:G112))-(SUM(#REF!))</f>
        <v>#REF!</v>
      </c>
      <c r="H113" s="126"/>
      <c r="I113" s="126"/>
      <c r="J113" s="126"/>
      <c r="K113" s="126"/>
      <c r="L113" s="127"/>
      <c r="M113" s="128">
        <f>SUBTOTAL(9,M109:M112)</f>
        <v>0</v>
      </c>
      <c r="N113" s="127"/>
      <c r="O113" s="128">
        <f>SUBTOTAL(9,O109:O112)</f>
        <v>0</v>
      </c>
      <c r="P113" s="127"/>
      <c r="Q113" s="129">
        <f>SUBTOTAL(9,Q109:Q112)</f>
        <v>0</v>
      </c>
    </row>
    <row r="114" spans="1:17" outlineLevel="2">
      <c r="A114" s="114" t="s">
        <v>1808</v>
      </c>
      <c r="B114" s="122" t="s">
        <v>1809</v>
      </c>
      <c r="C114" s="122" t="s">
        <v>1437</v>
      </c>
      <c r="D114" s="122" t="s">
        <v>183</v>
      </c>
      <c r="E114" s="116">
        <v>0</v>
      </c>
      <c r="F114" s="137">
        <v>1</v>
      </c>
      <c r="G114" s="117">
        <v>5.74</v>
      </c>
      <c r="H114" s="117">
        <f>E114*F114*G114</f>
        <v>0</v>
      </c>
      <c r="I114" s="117">
        <v>57.15</v>
      </c>
      <c r="J114" s="117">
        <f>E114*F114*I114</f>
        <v>0</v>
      </c>
      <c r="K114" s="138">
        <f>E114*F114*(G114+I114)</f>
        <v>0</v>
      </c>
      <c r="L114" s="119"/>
      <c r="M114" s="120">
        <f>K114*'Valeurs de point'!$E$3</f>
        <v>0</v>
      </c>
      <c r="N114" s="119"/>
      <c r="O114" s="120">
        <f>K114*'Valeurs de point'!$E$4</f>
        <v>0</v>
      </c>
      <c r="P114" s="119"/>
      <c r="Q114" s="121">
        <f>O114+(O114*'Valeurs de point'!$E$5)</f>
        <v>0</v>
      </c>
    </row>
    <row r="115" spans="1:17" outlineLevel="2">
      <c r="A115" s="114" t="s">
        <v>1808</v>
      </c>
      <c r="B115" s="122" t="s">
        <v>1809</v>
      </c>
      <c r="C115" s="122" t="s">
        <v>1367</v>
      </c>
      <c r="D115" s="122" t="s">
        <v>795</v>
      </c>
      <c r="E115" s="116">
        <v>0</v>
      </c>
      <c r="F115" s="137">
        <v>1</v>
      </c>
      <c r="G115" s="117">
        <v>80.010000000000005</v>
      </c>
      <c r="H115" s="117">
        <f>E115*F115*G115</f>
        <v>0</v>
      </c>
      <c r="I115" s="117">
        <v>225.47</v>
      </c>
      <c r="J115" s="117">
        <f>E115*F115*I115</f>
        <v>0</v>
      </c>
      <c r="K115" s="138">
        <f>E115*F115*(G115+I115)</f>
        <v>0</v>
      </c>
      <c r="L115" s="119"/>
      <c r="M115" s="120">
        <f>K115*'Valeurs de point'!$E$3</f>
        <v>0</v>
      </c>
      <c r="N115" s="119"/>
      <c r="O115" s="120">
        <f>K115*'Valeurs de point'!$E$4</f>
        <v>0</v>
      </c>
      <c r="P115" s="119"/>
      <c r="Q115" s="121">
        <f>O115+(O115*'Valeurs de point'!$E$5)</f>
        <v>0</v>
      </c>
    </row>
    <row r="116" spans="1:17" outlineLevel="2">
      <c r="A116" s="114" t="s">
        <v>1808</v>
      </c>
      <c r="B116" s="122" t="s">
        <v>1809</v>
      </c>
      <c r="C116" s="122" t="s">
        <v>1438</v>
      </c>
      <c r="D116" s="122" t="s">
        <v>1352</v>
      </c>
      <c r="E116" s="116">
        <v>0</v>
      </c>
      <c r="F116" s="137">
        <v>1</v>
      </c>
      <c r="G116" s="117">
        <v>35.61</v>
      </c>
      <c r="H116" s="117">
        <f>E116*F116*G116</f>
        <v>0</v>
      </c>
      <c r="I116" s="117">
        <v>0</v>
      </c>
      <c r="J116" s="117">
        <f>E116*F116*I116</f>
        <v>0</v>
      </c>
      <c r="K116" s="138">
        <f>E116*F116*(G116+I116)</f>
        <v>0</v>
      </c>
      <c r="L116" s="119"/>
      <c r="M116" s="120">
        <f>K116*'Valeurs de point'!$E$3</f>
        <v>0</v>
      </c>
      <c r="N116" s="119"/>
      <c r="O116" s="120">
        <f>K116*'Valeurs de point'!$E$4</f>
        <v>0</v>
      </c>
      <c r="P116" s="119"/>
      <c r="Q116" s="121">
        <f>O116+(O116*'Valeurs de point'!$E$5)</f>
        <v>0</v>
      </c>
    </row>
    <row r="117" spans="1:17" ht="12" outlineLevel="2" thickBot="1">
      <c r="A117" s="114" t="s">
        <v>1808</v>
      </c>
      <c r="B117" s="122" t="s">
        <v>1809</v>
      </c>
      <c r="C117" s="122" t="s">
        <v>904</v>
      </c>
      <c r="D117" s="122" t="s">
        <v>1867</v>
      </c>
      <c r="E117" s="116">
        <v>0</v>
      </c>
      <c r="F117" s="137">
        <v>1</v>
      </c>
      <c r="G117" s="117"/>
      <c r="H117" s="117">
        <f>E117*F117*G117</f>
        <v>0</v>
      </c>
      <c r="I117" s="117">
        <v>33.159999999999997</v>
      </c>
      <c r="J117" s="117">
        <f>E117*F117*I117</f>
        <v>0</v>
      </c>
      <c r="K117" s="138">
        <f>E117*F117*(G117+I117)</f>
        <v>0</v>
      </c>
      <c r="L117" s="119"/>
      <c r="M117" s="120">
        <f>K117*'Valeurs de point'!$E$3</f>
        <v>0</v>
      </c>
      <c r="N117" s="119"/>
      <c r="O117" s="120">
        <f>K117*'Valeurs de point'!$E$4</f>
        <v>0</v>
      </c>
      <c r="P117" s="119"/>
      <c r="Q117" s="121">
        <f>O117+(O117*'Valeurs de point'!$E$5)</f>
        <v>0</v>
      </c>
    </row>
    <row r="118" spans="1:17" ht="12" outlineLevel="1" thickBot="1">
      <c r="A118" s="101"/>
      <c r="B118" s="123" t="s">
        <v>1889</v>
      </c>
      <c r="C118" s="124"/>
      <c r="D118" s="124"/>
      <c r="E118" s="125"/>
      <c r="F118" s="150"/>
      <c r="G118" s="126" t="e">
        <f>(SUM(G114:G117))-(SUM(#REF!))</f>
        <v>#REF!</v>
      </c>
      <c r="H118" s="126"/>
      <c r="I118" s="126"/>
      <c r="J118" s="126"/>
      <c r="K118" s="126"/>
      <c r="L118" s="127"/>
      <c r="M118" s="128">
        <f>SUBTOTAL(9,M114:M117)</f>
        <v>0</v>
      </c>
      <c r="N118" s="127"/>
      <c r="O118" s="128">
        <f>SUBTOTAL(9,O114:O117)</f>
        <v>0</v>
      </c>
      <c r="P118" s="127"/>
      <c r="Q118" s="129">
        <f>SUBTOTAL(9,Q114:Q117)</f>
        <v>0</v>
      </c>
    </row>
    <row r="119" spans="1:17" outlineLevel="2">
      <c r="A119" s="114" t="s">
        <v>1810</v>
      </c>
      <c r="B119" s="122" t="s">
        <v>1368</v>
      </c>
      <c r="C119" s="122" t="s">
        <v>1437</v>
      </c>
      <c r="D119" s="122" t="s">
        <v>183</v>
      </c>
      <c r="E119" s="116">
        <v>0</v>
      </c>
      <c r="F119" s="137">
        <v>1</v>
      </c>
      <c r="G119" s="117">
        <v>5.74</v>
      </c>
      <c r="H119" s="117">
        <f>E119*F119*G119</f>
        <v>0</v>
      </c>
      <c r="I119" s="117">
        <v>57.15</v>
      </c>
      <c r="J119" s="117">
        <f>E119*F119*I119</f>
        <v>0</v>
      </c>
      <c r="K119" s="138">
        <f>E119*F119*(G119+I119)</f>
        <v>0</v>
      </c>
      <c r="L119" s="119"/>
      <c r="M119" s="120">
        <f>K119*'Valeurs de point'!$E$3</f>
        <v>0</v>
      </c>
      <c r="N119" s="119"/>
      <c r="O119" s="120">
        <f>K119*'Valeurs de point'!$E$4</f>
        <v>0</v>
      </c>
      <c r="P119" s="119"/>
      <c r="Q119" s="121">
        <f>O119+(O119*'Valeurs de point'!$E$5)</f>
        <v>0</v>
      </c>
    </row>
    <row r="120" spans="1:17" outlineLevel="2">
      <c r="A120" s="114" t="s">
        <v>1810</v>
      </c>
      <c r="B120" s="122" t="s">
        <v>1368</v>
      </c>
      <c r="C120" s="122" t="s">
        <v>1369</v>
      </c>
      <c r="D120" s="122" t="s">
        <v>796</v>
      </c>
      <c r="E120" s="116">
        <v>0</v>
      </c>
      <c r="F120" s="137">
        <v>1</v>
      </c>
      <c r="G120" s="117">
        <v>90.01</v>
      </c>
      <c r="H120" s="117">
        <f>E120*F120*G120</f>
        <v>0</v>
      </c>
      <c r="I120" s="117">
        <v>265.26</v>
      </c>
      <c r="J120" s="117">
        <f>E120*F120*I120</f>
        <v>0</v>
      </c>
      <c r="K120" s="138">
        <f>E120*F120*(G120+I120)</f>
        <v>0</v>
      </c>
      <c r="L120" s="119"/>
      <c r="M120" s="120">
        <f>K120*'Valeurs de point'!$E$3</f>
        <v>0</v>
      </c>
      <c r="N120" s="119"/>
      <c r="O120" s="120">
        <f>K120*'Valeurs de point'!$E$4</f>
        <v>0</v>
      </c>
      <c r="P120" s="119"/>
      <c r="Q120" s="121">
        <f>O120+(O120*'Valeurs de point'!$E$5)</f>
        <v>0</v>
      </c>
    </row>
    <row r="121" spans="1:17" outlineLevel="2">
      <c r="A121" s="114" t="s">
        <v>1810</v>
      </c>
      <c r="B121" s="122" t="s">
        <v>1368</v>
      </c>
      <c r="C121" s="122" t="s">
        <v>1438</v>
      </c>
      <c r="D121" s="122" t="s">
        <v>1352</v>
      </c>
      <c r="E121" s="116">
        <v>0</v>
      </c>
      <c r="F121" s="137">
        <v>1</v>
      </c>
      <c r="G121" s="117">
        <v>35.61</v>
      </c>
      <c r="H121" s="117">
        <f>E121*F121*G121</f>
        <v>0</v>
      </c>
      <c r="I121" s="117">
        <v>0</v>
      </c>
      <c r="J121" s="117">
        <f>E121*F121*I121</f>
        <v>0</v>
      </c>
      <c r="K121" s="138">
        <f>E121*F121*(G121+I121)</f>
        <v>0</v>
      </c>
      <c r="L121" s="119"/>
      <c r="M121" s="120">
        <f>K121*'Valeurs de point'!$E$3</f>
        <v>0</v>
      </c>
      <c r="N121" s="119"/>
      <c r="O121" s="120">
        <f>K121*'Valeurs de point'!$E$4</f>
        <v>0</v>
      </c>
      <c r="P121" s="119"/>
      <c r="Q121" s="121">
        <f>O121+(O121*'Valeurs de point'!$E$5)</f>
        <v>0</v>
      </c>
    </row>
    <row r="122" spans="1:17" ht="12" outlineLevel="2" thickBot="1">
      <c r="A122" s="114" t="s">
        <v>1810</v>
      </c>
      <c r="B122" s="122" t="s">
        <v>1368</v>
      </c>
      <c r="C122" s="122" t="s">
        <v>904</v>
      </c>
      <c r="D122" s="122" t="s">
        <v>1867</v>
      </c>
      <c r="E122" s="116">
        <v>0</v>
      </c>
      <c r="F122" s="137">
        <v>1</v>
      </c>
      <c r="G122" s="117"/>
      <c r="H122" s="117">
        <f>E122*F122*G122</f>
        <v>0</v>
      </c>
      <c r="I122" s="117">
        <v>33.159999999999997</v>
      </c>
      <c r="J122" s="117">
        <f>E122*F122*I122</f>
        <v>0</v>
      </c>
      <c r="K122" s="138">
        <f>E122*F122*(G122+I122)</f>
        <v>0</v>
      </c>
      <c r="L122" s="119"/>
      <c r="M122" s="120">
        <f>K122*'Valeurs de point'!$E$3</f>
        <v>0</v>
      </c>
      <c r="N122" s="119"/>
      <c r="O122" s="120">
        <f>K122*'Valeurs de point'!$E$4</f>
        <v>0</v>
      </c>
      <c r="P122" s="119"/>
      <c r="Q122" s="121">
        <f>O122+(O122*'Valeurs de point'!$E$5)</f>
        <v>0</v>
      </c>
    </row>
    <row r="123" spans="1:17" ht="12" outlineLevel="1" thickBot="1">
      <c r="A123" s="101"/>
      <c r="B123" s="123" t="s">
        <v>1850</v>
      </c>
      <c r="C123" s="124"/>
      <c r="D123" s="124"/>
      <c r="E123" s="125"/>
      <c r="F123" s="150"/>
      <c r="G123" s="126" t="e">
        <f>(SUM(G119:G122))-(SUM(#REF!))</f>
        <v>#REF!</v>
      </c>
      <c r="H123" s="126"/>
      <c r="I123" s="126"/>
      <c r="J123" s="126"/>
      <c r="K123" s="126"/>
      <c r="L123" s="127"/>
      <c r="M123" s="128">
        <f>SUBTOTAL(9,M119:M122)</f>
        <v>0</v>
      </c>
      <c r="N123" s="127"/>
      <c r="O123" s="128">
        <f>SUBTOTAL(9,O119:O122)</f>
        <v>0</v>
      </c>
      <c r="P123" s="127"/>
      <c r="Q123" s="129">
        <f>SUBTOTAL(9,Q119:Q122)</f>
        <v>0</v>
      </c>
    </row>
    <row r="124" spans="1:17" outlineLevel="2">
      <c r="A124" s="114" t="s">
        <v>1243</v>
      </c>
      <c r="B124" s="122" t="s">
        <v>68</v>
      </c>
      <c r="C124" s="122" t="s">
        <v>1437</v>
      </c>
      <c r="D124" s="122" t="s">
        <v>183</v>
      </c>
      <c r="E124" s="116">
        <v>0</v>
      </c>
      <c r="F124" s="137">
        <v>1</v>
      </c>
      <c r="G124" s="117">
        <v>5.74</v>
      </c>
      <c r="H124" s="117">
        <f>E124*F124*G124</f>
        <v>0</v>
      </c>
      <c r="I124" s="117">
        <v>57.15</v>
      </c>
      <c r="J124" s="117">
        <f>E124*F124*I124</f>
        <v>0</v>
      </c>
      <c r="K124" s="138">
        <f>E124*F124*(G124+I124)</f>
        <v>0</v>
      </c>
      <c r="L124" s="119"/>
      <c r="M124" s="120">
        <f>K124*'Valeurs de point'!$E$3</f>
        <v>0</v>
      </c>
      <c r="N124" s="119"/>
      <c r="O124" s="120">
        <f>K124*'Valeurs de point'!$E$4</f>
        <v>0</v>
      </c>
      <c r="P124" s="119"/>
      <c r="Q124" s="121">
        <f>O124+(O124*'Valeurs de point'!$E$5)</f>
        <v>0</v>
      </c>
    </row>
    <row r="125" spans="1:17" outlineLevel="2">
      <c r="A125" s="114" t="s">
        <v>1243</v>
      </c>
      <c r="B125" s="122" t="s">
        <v>68</v>
      </c>
      <c r="C125" s="122" t="s">
        <v>1370</v>
      </c>
      <c r="D125" s="122" t="s">
        <v>69</v>
      </c>
      <c r="E125" s="116">
        <v>0</v>
      </c>
      <c r="F125" s="137">
        <v>1</v>
      </c>
      <c r="G125" s="117">
        <v>50.01</v>
      </c>
      <c r="H125" s="117">
        <f>E125*F125*G125</f>
        <v>0</v>
      </c>
      <c r="I125" s="117">
        <v>132.63</v>
      </c>
      <c r="J125" s="117">
        <f>E125*F125*I125</f>
        <v>0</v>
      </c>
      <c r="K125" s="138">
        <f>E125*F125*(G125+I125)</f>
        <v>0</v>
      </c>
      <c r="L125" s="119"/>
      <c r="M125" s="120">
        <f>K125*'Valeurs de point'!$E$3</f>
        <v>0</v>
      </c>
      <c r="N125" s="119"/>
      <c r="O125" s="120">
        <f>K125*'Valeurs de point'!$E$4</f>
        <v>0</v>
      </c>
      <c r="P125" s="119"/>
      <c r="Q125" s="121">
        <f>O125+(O125*'Valeurs de point'!$E$5)</f>
        <v>0</v>
      </c>
    </row>
    <row r="126" spans="1:17" outlineLevel="2">
      <c r="A126" s="114" t="s">
        <v>1243</v>
      </c>
      <c r="B126" s="122" t="s">
        <v>68</v>
      </c>
      <c r="C126" s="122" t="s">
        <v>1438</v>
      </c>
      <c r="D126" s="122" t="s">
        <v>1352</v>
      </c>
      <c r="E126" s="116">
        <v>0</v>
      </c>
      <c r="F126" s="137">
        <v>1</v>
      </c>
      <c r="G126" s="117">
        <v>35.61</v>
      </c>
      <c r="H126" s="117">
        <f>E126*F126*G126</f>
        <v>0</v>
      </c>
      <c r="I126" s="117">
        <v>0</v>
      </c>
      <c r="J126" s="117">
        <f>E126*F126*I126</f>
        <v>0</v>
      </c>
      <c r="K126" s="138">
        <f>E126*F126*(G126+I126)</f>
        <v>0</v>
      </c>
      <c r="L126" s="119"/>
      <c r="M126" s="120">
        <f>K126*'Valeurs de point'!$E$3</f>
        <v>0</v>
      </c>
      <c r="N126" s="119"/>
      <c r="O126" s="120">
        <f>K126*'Valeurs de point'!$E$4</f>
        <v>0</v>
      </c>
      <c r="P126" s="119"/>
      <c r="Q126" s="121">
        <f>O126+(O126*'Valeurs de point'!$E$5)</f>
        <v>0</v>
      </c>
    </row>
    <row r="127" spans="1:17" ht="12" outlineLevel="2" thickBot="1">
      <c r="A127" s="114" t="s">
        <v>1243</v>
      </c>
      <c r="B127" s="122" t="s">
        <v>68</v>
      </c>
      <c r="C127" s="122" t="s">
        <v>904</v>
      </c>
      <c r="D127" s="122" t="s">
        <v>1867</v>
      </c>
      <c r="E127" s="116">
        <v>0</v>
      </c>
      <c r="F127" s="137">
        <v>1</v>
      </c>
      <c r="G127" s="117"/>
      <c r="H127" s="117">
        <f>E127*F127*G127</f>
        <v>0</v>
      </c>
      <c r="I127" s="117">
        <v>33.159999999999997</v>
      </c>
      <c r="J127" s="117">
        <f>E127*F127*I127</f>
        <v>0</v>
      </c>
      <c r="K127" s="138">
        <f>E127*F127*(G127+I127)</f>
        <v>0</v>
      </c>
      <c r="L127" s="119"/>
      <c r="M127" s="120">
        <f>K127*'Valeurs de point'!$E$3</f>
        <v>0</v>
      </c>
      <c r="N127" s="119"/>
      <c r="O127" s="120">
        <f>K127*'Valeurs de point'!$E$4</f>
        <v>0</v>
      </c>
      <c r="P127" s="119"/>
      <c r="Q127" s="121">
        <f>O127+(O127*'Valeurs de point'!$E$5)</f>
        <v>0</v>
      </c>
    </row>
    <row r="128" spans="1:17" ht="12" outlineLevel="1" thickBot="1">
      <c r="A128" s="101"/>
      <c r="B128" s="123" t="s">
        <v>1890</v>
      </c>
      <c r="C128" s="124"/>
      <c r="D128" s="124"/>
      <c r="E128" s="125"/>
      <c r="F128" s="150"/>
      <c r="G128" s="126" t="e">
        <f>(SUM(G124:G127))-(SUM(#REF!))</f>
        <v>#REF!</v>
      </c>
      <c r="H128" s="126"/>
      <c r="I128" s="126"/>
      <c r="J128" s="126"/>
      <c r="K128" s="126"/>
      <c r="L128" s="127"/>
      <c r="M128" s="128">
        <f>SUBTOTAL(9,M124:M127)</f>
        <v>0</v>
      </c>
      <c r="N128" s="127"/>
      <c r="O128" s="128">
        <f>SUBTOTAL(9,O124:O127)</f>
        <v>0</v>
      </c>
      <c r="P128" s="127"/>
      <c r="Q128" s="129">
        <f>SUBTOTAL(9,Q124:Q127)</f>
        <v>0</v>
      </c>
    </row>
    <row r="129" spans="1:17" outlineLevel="2">
      <c r="A129" s="114" t="s">
        <v>70</v>
      </c>
      <c r="B129" s="122" t="s">
        <v>71</v>
      </c>
      <c r="C129" s="122" t="s">
        <v>1437</v>
      </c>
      <c r="D129" s="122" t="s">
        <v>183</v>
      </c>
      <c r="E129" s="116">
        <v>0</v>
      </c>
      <c r="F129" s="137">
        <v>1</v>
      </c>
      <c r="G129" s="117">
        <v>5.74</v>
      </c>
      <c r="H129" s="117">
        <f>E129*F129*G129</f>
        <v>0</v>
      </c>
      <c r="I129" s="117">
        <v>57.15</v>
      </c>
      <c r="J129" s="117">
        <f>E129*F129*I129</f>
        <v>0</v>
      </c>
      <c r="K129" s="138">
        <f>E129*F129*(G129+I129)</f>
        <v>0</v>
      </c>
      <c r="L129" s="119"/>
      <c r="M129" s="120">
        <f>K129*'Valeurs de point'!$E$3</f>
        <v>0</v>
      </c>
      <c r="N129" s="119"/>
      <c r="O129" s="120">
        <f>K129*'Valeurs de point'!$E$4</f>
        <v>0</v>
      </c>
      <c r="P129" s="119"/>
      <c r="Q129" s="121">
        <f>O129+(O129*'Valeurs de point'!$E$5)</f>
        <v>0</v>
      </c>
    </row>
    <row r="130" spans="1:17" outlineLevel="2">
      <c r="A130" s="114" t="s">
        <v>70</v>
      </c>
      <c r="B130" s="122" t="s">
        <v>71</v>
      </c>
      <c r="C130" s="122" t="s">
        <v>1371</v>
      </c>
      <c r="D130" s="122" t="s">
        <v>797</v>
      </c>
      <c r="E130" s="116">
        <v>0</v>
      </c>
      <c r="F130" s="137">
        <v>1</v>
      </c>
      <c r="G130" s="117">
        <v>95.01</v>
      </c>
      <c r="H130" s="117">
        <f>E130*F130*G130</f>
        <v>0</v>
      </c>
      <c r="I130" s="117">
        <v>397.88</v>
      </c>
      <c r="J130" s="117">
        <f>E130*F130*I130</f>
        <v>0</v>
      </c>
      <c r="K130" s="138">
        <f>E130*F130*(G130+I130)</f>
        <v>0</v>
      </c>
      <c r="L130" s="119"/>
      <c r="M130" s="120">
        <f>K130*'Valeurs de point'!$E$3</f>
        <v>0</v>
      </c>
      <c r="N130" s="119"/>
      <c r="O130" s="120">
        <f>K130*'Valeurs de point'!$E$4</f>
        <v>0</v>
      </c>
      <c r="P130" s="119"/>
      <c r="Q130" s="121">
        <f>O130+(O130*'Valeurs de point'!$E$5)</f>
        <v>0</v>
      </c>
    </row>
    <row r="131" spans="1:17" outlineLevel="2">
      <c r="A131" s="114" t="s">
        <v>70</v>
      </c>
      <c r="B131" s="122" t="s">
        <v>71</v>
      </c>
      <c r="C131" s="122" t="s">
        <v>1438</v>
      </c>
      <c r="D131" s="122" t="s">
        <v>1352</v>
      </c>
      <c r="E131" s="116">
        <v>0</v>
      </c>
      <c r="F131" s="137">
        <v>1</v>
      </c>
      <c r="G131" s="117">
        <v>35.61</v>
      </c>
      <c r="H131" s="117">
        <f>E131*F131*G131</f>
        <v>0</v>
      </c>
      <c r="I131" s="117">
        <v>0</v>
      </c>
      <c r="J131" s="117">
        <f>E131*F131*I131</f>
        <v>0</v>
      </c>
      <c r="K131" s="138">
        <f>E131*F131*(G131+I131)</f>
        <v>0</v>
      </c>
      <c r="L131" s="119"/>
      <c r="M131" s="120">
        <f>K131*'Valeurs de point'!$E$3</f>
        <v>0</v>
      </c>
      <c r="N131" s="119"/>
      <c r="O131" s="120">
        <f>K131*'Valeurs de point'!$E$4</f>
        <v>0</v>
      </c>
      <c r="P131" s="119"/>
      <c r="Q131" s="121">
        <f>O131+(O131*'Valeurs de point'!$E$5)</f>
        <v>0</v>
      </c>
    </row>
    <row r="132" spans="1:17" ht="12" outlineLevel="2" thickBot="1">
      <c r="A132" s="114" t="s">
        <v>70</v>
      </c>
      <c r="B132" s="122" t="s">
        <v>71</v>
      </c>
      <c r="C132" s="122" t="s">
        <v>904</v>
      </c>
      <c r="D132" s="122" t="s">
        <v>1867</v>
      </c>
      <c r="E132" s="116">
        <v>0</v>
      </c>
      <c r="F132" s="137">
        <v>1</v>
      </c>
      <c r="G132" s="117"/>
      <c r="H132" s="117">
        <f>E132*F132*G132</f>
        <v>0</v>
      </c>
      <c r="I132" s="117">
        <v>33.159999999999997</v>
      </c>
      <c r="J132" s="117">
        <f>E132*F132*I132</f>
        <v>0</v>
      </c>
      <c r="K132" s="138">
        <f>E132*F132*(G132+I132)</f>
        <v>0</v>
      </c>
      <c r="L132" s="119"/>
      <c r="M132" s="120">
        <f>K132*'Valeurs de point'!$E$3</f>
        <v>0</v>
      </c>
      <c r="N132" s="119"/>
      <c r="O132" s="120">
        <f>K132*'Valeurs de point'!$E$4</f>
        <v>0</v>
      </c>
      <c r="P132" s="119"/>
      <c r="Q132" s="121">
        <f>O132+(O132*'Valeurs de point'!$E$5)</f>
        <v>0</v>
      </c>
    </row>
    <row r="133" spans="1:17" ht="12" outlineLevel="1" thickBot="1">
      <c r="A133" s="101"/>
      <c r="B133" s="123" t="s">
        <v>1825</v>
      </c>
      <c r="C133" s="124"/>
      <c r="D133" s="124"/>
      <c r="E133" s="125"/>
      <c r="F133" s="150"/>
      <c r="G133" s="126" t="e">
        <f>(SUM(G129:G132))-(SUM(#REF!))</f>
        <v>#REF!</v>
      </c>
      <c r="H133" s="126"/>
      <c r="I133" s="126"/>
      <c r="J133" s="126"/>
      <c r="K133" s="126"/>
      <c r="L133" s="127"/>
      <c r="M133" s="128">
        <f>SUBTOTAL(9,M129:M132)</f>
        <v>0</v>
      </c>
      <c r="N133" s="127"/>
      <c r="O133" s="128">
        <f>SUBTOTAL(9,O129:O132)</f>
        <v>0</v>
      </c>
      <c r="P133" s="127"/>
      <c r="Q133" s="129">
        <f>SUBTOTAL(9,Q129:Q132)</f>
        <v>0</v>
      </c>
    </row>
    <row r="134" spans="1:17" outlineLevel="2">
      <c r="A134" s="114" t="s">
        <v>878</v>
      </c>
      <c r="B134" s="122" t="s">
        <v>879</v>
      </c>
      <c r="C134" s="122" t="s">
        <v>1437</v>
      </c>
      <c r="D134" s="122" t="s">
        <v>183</v>
      </c>
      <c r="E134" s="116">
        <v>0</v>
      </c>
      <c r="F134" s="137">
        <v>1</v>
      </c>
      <c r="G134" s="117">
        <v>5.74</v>
      </c>
      <c r="H134" s="117">
        <f>E134*F134*G134</f>
        <v>0</v>
      </c>
      <c r="I134" s="117">
        <v>57.15</v>
      </c>
      <c r="J134" s="117">
        <f>E134*F134*I134</f>
        <v>0</v>
      </c>
      <c r="K134" s="138">
        <f>E134*F134*(G134+I134)</f>
        <v>0</v>
      </c>
      <c r="L134" s="119"/>
      <c r="M134" s="120">
        <f>K134*'Valeurs de point'!$E$3</f>
        <v>0</v>
      </c>
      <c r="N134" s="119"/>
      <c r="O134" s="120">
        <f>K134*'Valeurs de point'!$E$4</f>
        <v>0</v>
      </c>
      <c r="P134" s="119"/>
      <c r="Q134" s="121">
        <f>O134+(O134*'Valeurs de point'!$E$5)</f>
        <v>0</v>
      </c>
    </row>
    <row r="135" spans="1:17" outlineLevel="2">
      <c r="A135" s="114" t="s">
        <v>878</v>
      </c>
      <c r="B135" s="122" t="s">
        <v>879</v>
      </c>
      <c r="C135" s="122" t="s">
        <v>1372</v>
      </c>
      <c r="D135" s="122" t="s">
        <v>798</v>
      </c>
      <c r="E135" s="116">
        <v>0</v>
      </c>
      <c r="F135" s="137">
        <v>1</v>
      </c>
      <c r="G135" s="117">
        <v>110.01</v>
      </c>
      <c r="H135" s="117">
        <f>E135*F135*G135</f>
        <v>0</v>
      </c>
      <c r="I135" s="117">
        <v>265.26</v>
      </c>
      <c r="J135" s="117">
        <f>E135*F135*I135</f>
        <v>0</v>
      </c>
      <c r="K135" s="138">
        <f>E135*F135*(G135+I135)</f>
        <v>0</v>
      </c>
      <c r="L135" s="119"/>
      <c r="M135" s="120">
        <f>K135*'Valeurs de point'!$E$3</f>
        <v>0</v>
      </c>
      <c r="N135" s="119"/>
      <c r="O135" s="120">
        <f>K135*'Valeurs de point'!$E$4</f>
        <v>0</v>
      </c>
      <c r="P135" s="119"/>
      <c r="Q135" s="121">
        <f>O135+(O135*'Valeurs de point'!$E$5)</f>
        <v>0</v>
      </c>
    </row>
    <row r="136" spans="1:17" outlineLevel="2">
      <c r="A136" s="114" t="s">
        <v>878</v>
      </c>
      <c r="B136" s="122" t="s">
        <v>879</v>
      </c>
      <c r="C136" s="122" t="s">
        <v>1438</v>
      </c>
      <c r="D136" s="122" t="s">
        <v>1352</v>
      </c>
      <c r="E136" s="116">
        <v>0</v>
      </c>
      <c r="F136" s="137">
        <v>1</v>
      </c>
      <c r="G136" s="117">
        <v>35.61</v>
      </c>
      <c r="H136" s="117">
        <f>E136*F136*G136</f>
        <v>0</v>
      </c>
      <c r="I136" s="117">
        <v>0</v>
      </c>
      <c r="J136" s="117">
        <f>E136*F136*I136</f>
        <v>0</v>
      </c>
      <c r="K136" s="138">
        <f>E136*F136*(G136+I136)</f>
        <v>0</v>
      </c>
      <c r="L136" s="119"/>
      <c r="M136" s="120">
        <f>K136*'Valeurs de point'!$E$3</f>
        <v>0</v>
      </c>
      <c r="N136" s="119"/>
      <c r="O136" s="120">
        <f>K136*'Valeurs de point'!$E$4</f>
        <v>0</v>
      </c>
      <c r="P136" s="119"/>
      <c r="Q136" s="121">
        <f>O136+(O136*'Valeurs de point'!$E$5)</f>
        <v>0</v>
      </c>
    </row>
    <row r="137" spans="1:17" ht="12" outlineLevel="2" thickBot="1">
      <c r="A137" s="114" t="s">
        <v>878</v>
      </c>
      <c r="B137" s="122" t="s">
        <v>879</v>
      </c>
      <c r="C137" s="122" t="s">
        <v>904</v>
      </c>
      <c r="D137" s="122" t="s">
        <v>1867</v>
      </c>
      <c r="E137" s="116">
        <v>0</v>
      </c>
      <c r="F137" s="137">
        <v>1</v>
      </c>
      <c r="G137" s="117"/>
      <c r="H137" s="117">
        <f>E137*F137*G137</f>
        <v>0</v>
      </c>
      <c r="I137" s="117">
        <v>33.159999999999997</v>
      </c>
      <c r="J137" s="117">
        <f>E137*F137*I137</f>
        <v>0</v>
      </c>
      <c r="K137" s="138">
        <f>E137*F137*(G137+I137)</f>
        <v>0</v>
      </c>
      <c r="L137" s="119"/>
      <c r="M137" s="120">
        <f>K137*'Valeurs de point'!$E$3</f>
        <v>0</v>
      </c>
      <c r="N137" s="119"/>
      <c r="O137" s="120">
        <f>K137*'Valeurs de point'!$E$4</f>
        <v>0</v>
      </c>
      <c r="P137" s="119"/>
      <c r="Q137" s="121">
        <f>O137+(O137*'Valeurs de point'!$E$5)</f>
        <v>0</v>
      </c>
    </row>
    <row r="138" spans="1:17" ht="12" outlineLevel="1" thickBot="1">
      <c r="A138" s="101"/>
      <c r="B138" s="123" t="s">
        <v>1760</v>
      </c>
      <c r="C138" s="124"/>
      <c r="D138" s="124"/>
      <c r="E138" s="125"/>
      <c r="F138" s="150"/>
      <c r="G138" s="126" t="e">
        <f>(SUM(G134:G137))-(SUM(#REF!))</f>
        <v>#REF!</v>
      </c>
      <c r="H138" s="126"/>
      <c r="I138" s="126"/>
      <c r="J138" s="126"/>
      <c r="K138" s="126"/>
      <c r="L138" s="127"/>
      <c r="M138" s="128">
        <f>SUBTOTAL(9,M134:M137)</f>
        <v>0</v>
      </c>
      <c r="N138" s="127"/>
      <c r="O138" s="128">
        <f>SUBTOTAL(9,O134:O137)</f>
        <v>0</v>
      </c>
      <c r="P138" s="127"/>
      <c r="Q138" s="129">
        <f>SUBTOTAL(9,Q134:Q137)</f>
        <v>0</v>
      </c>
    </row>
    <row r="139" spans="1:17" outlineLevel="2">
      <c r="A139" s="114" t="s">
        <v>1132</v>
      </c>
      <c r="B139" s="122" t="s">
        <v>1133</v>
      </c>
      <c r="C139" s="122" t="s">
        <v>1437</v>
      </c>
      <c r="D139" s="122" t="s">
        <v>183</v>
      </c>
      <c r="E139" s="116">
        <v>0</v>
      </c>
      <c r="F139" s="137">
        <v>1</v>
      </c>
      <c r="G139" s="117">
        <v>5.74</v>
      </c>
      <c r="H139" s="117">
        <f>E139*F139*G139</f>
        <v>0</v>
      </c>
      <c r="I139" s="117">
        <v>57.15</v>
      </c>
      <c r="J139" s="117">
        <f>E139*F139*I139</f>
        <v>0</v>
      </c>
      <c r="K139" s="138">
        <f>E139*F139*(G139+I139)</f>
        <v>0</v>
      </c>
      <c r="L139" s="119"/>
      <c r="M139" s="120">
        <f>K139*'Valeurs de point'!$E$3</f>
        <v>0</v>
      </c>
      <c r="N139" s="119"/>
      <c r="O139" s="120">
        <f>K139*'Valeurs de point'!$E$4</f>
        <v>0</v>
      </c>
      <c r="P139" s="119"/>
      <c r="Q139" s="121">
        <f>O139+(O139*'Valeurs de point'!$E$5)</f>
        <v>0</v>
      </c>
    </row>
    <row r="140" spans="1:17" outlineLevel="2">
      <c r="A140" s="114" t="s">
        <v>1132</v>
      </c>
      <c r="B140" s="122" t="s">
        <v>1133</v>
      </c>
      <c r="C140" s="122" t="s">
        <v>1246</v>
      </c>
      <c r="D140" s="122" t="s">
        <v>799</v>
      </c>
      <c r="E140" s="116">
        <v>0</v>
      </c>
      <c r="F140" s="137">
        <v>1</v>
      </c>
      <c r="G140" s="117">
        <v>70.010000000000005</v>
      </c>
      <c r="H140" s="117">
        <f>E140*F140*G140</f>
        <v>0</v>
      </c>
      <c r="I140" s="117">
        <v>265.26</v>
      </c>
      <c r="J140" s="117">
        <f>E140*F140*I140</f>
        <v>0</v>
      </c>
      <c r="K140" s="138">
        <f>E140*F140*(G140+I140)</f>
        <v>0</v>
      </c>
      <c r="L140" s="119"/>
      <c r="M140" s="120">
        <f>K140*'Valeurs de point'!$E$3</f>
        <v>0</v>
      </c>
      <c r="N140" s="119"/>
      <c r="O140" s="120">
        <f>K140*'Valeurs de point'!$E$4</f>
        <v>0</v>
      </c>
      <c r="P140" s="119"/>
      <c r="Q140" s="121">
        <f>O140+(O140*'Valeurs de point'!$E$5)</f>
        <v>0</v>
      </c>
    </row>
    <row r="141" spans="1:17" outlineLevel="2">
      <c r="A141" s="114" t="s">
        <v>1132</v>
      </c>
      <c r="B141" s="122" t="s">
        <v>1133</v>
      </c>
      <c r="C141" s="122" t="s">
        <v>1438</v>
      </c>
      <c r="D141" s="122" t="s">
        <v>1352</v>
      </c>
      <c r="E141" s="116">
        <v>0</v>
      </c>
      <c r="F141" s="137">
        <v>1</v>
      </c>
      <c r="G141" s="117">
        <v>35.61</v>
      </c>
      <c r="H141" s="117">
        <f>E141*F141*G141</f>
        <v>0</v>
      </c>
      <c r="I141" s="117">
        <v>0</v>
      </c>
      <c r="J141" s="117">
        <f>E141*F141*I141</f>
        <v>0</v>
      </c>
      <c r="K141" s="138">
        <f>E141*F141*(G141+I141)</f>
        <v>0</v>
      </c>
      <c r="L141" s="119"/>
      <c r="M141" s="120">
        <f>K141*'Valeurs de point'!$E$3</f>
        <v>0</v>
      </c>
      <c r="N141" s="119"/>
      <c r="O141" s="120">
        <f>K141*'Valeurs de point'!$E$4</f>
        <v>0</v>
      </c>
      <c r="P141" s="119"/>
      <c r="Q141" s="121">
        <f>O141+(O141*'Valeurs de point'!$E$5)</f>
        <v>0</v>
      </c>
    </row>
    <row r="142" spans="1:17" ht="12" outlineLevel="2" thickBot="1">
      <c r="A142" s="114" t="s">
        <v>1132</v>
      </c>
      <c r="B142" s="122" t="s">
        <v>1133</v>
      </c>
      <c r="C142" s="122" t="s">
        <v>904</v>
      </c>
      <c r="D142" s="122" t="s">
        <v>1867</v>
      </c>
      <c r="E142" s="116">
        <v>0</v>
      </c>
      <c r="F142" s="137">
        <v>1</v>
      </c>
      <c r="G142" s="117"/>
      <c r="H142" s="117">
        <f>E142*F142*G142</f>
        <v>0</v>
      </c>
      <c r="I142" s="117">
        <v>33.159999999999997</v>
      </c>
      <c r="J142" s="117">
        <f>E142*F142*I142</f>
        <v>0</v>
      </c>
      <c r="K142" s="138">
        <f>E142*F142*(G142+I142)</f>
        <v>0</v>
      </c>
      <c r="L142" s="119"/>
      <c r="M142" s="120">
        <f>K142*'Valeurs de point'!$E$3</f>
        <v>0</v>
      </c>
      <c r="N142" s="119"/>
      <c r="O142" s="120">
        <f>K142*'Valeurs de point'!$E$4</f>
        <v>0</v>
      </c>
      <c r="P142" s="119"/>
      <c r="Q142" s="121">
        <f>O142+(O142*'Valeurs de point'!$E$5)</f>
        <v>0</v>
      </c>
    </row>
    <row r="143" spans="1:17" ht="12" outlineLevel="1" thickBot="1">
      <c r="A143" s="101"/>
      <c r="B143" s="123" t="s">
        <v>1826</v>
      </c>
      <c r="C143" s="124"/>
      <c r="D143" s="124"/>
      <c r="E143" s="125"/>
      <c r="F143" s="150"/>
      <c r="G143" s="126" t="e">
        <f>(SUM(G139:G142))-(SUM(#REF!))</f>
        <v>#REF!</v>
      </c>
      <c r="H143" s="126"/>
      <c r="I143" s="126"/>
      <c r="J143" s="126"/>
      <c r="K143" s="126"/>
      <c r="L143" s="127"/>
      <c r="M143" s="128">
        <f>SUBTOTAL(9,M139:M142)</f>
        <v>0</v>
      </c>
      <c r="N143" s="127"/>
      <c r="O143" s="128">
        <f>SUBTOTAL(9,O139:O142)</f>
        <v>0</v>
      </c>
      <c r="P143" s="127"/>
      <c r="Q143" s="129">
        <f>SUBTOTAL(9,Q139:Q142)</f>
        <v>0</v>
      </c>
    </row>
    <row r="144" spans="1:17" outlineLevel="2">
      <c r="A144" s="114" t="s">
        <v>364</v>
      </c>
      <c r="B144" s="122" t="s">
        <v>365</v>
      </c>
      <c r="C144" s="122" t="s">
        <v>1437</v>
      </c>
      <c r="D144" s="122" t="s">
        <v>183</v>
      </c>
      <c r="E144" s="116">
        <v>0</v>
      </c>
      <c r="F144" s="137">
        <v>1</v>
      </c>
      <c r="G144" s="117">
        <v>5.74</v>
      </c>
      <c r="H144" s="117">
        <f>E144*F144*G144</f>
        <v>0</v>
      </c>
      <c r="I144" s="117">
        <v>57.15</v>
      </c>
      <c r="J144" s="117">
        <f>E144*F144*I144</f>
        <v>0</v>
      </c>
      <c r="K144" s="138">
        <f>E144*F144*(G144+I144)</f>
        <v>0</v>
      </c>
      <c r="L144" s="119"/>
      <c r="M144" s="120">
        <f>K144*'Valeurs de point'!$E$3</f>
        <v>0</v>
      </c>
      <c r="N144" s="119"/>
      <c r="O144" s="120">
        <f>K144*'Valeurs de point'!$E$4</f>
        <v>0</v>
      </c>
      <c r="P144" s="119"/>
      <c r="Q144" s="121">
        <f>O144+(O144*'Valeurs de point'!$E$5)</f>
        <v>0</v>
      </c>
    </row>
    <row r="145" spans="1:17" outlineLevel="2">
      <c r="A145" s="114" t="s">
        <v>364</v>
      </c>
      <c r="B145" s="122" t="s">
        <v>365</v>
      </c>
      <c r="C145" s="122" t="s">
        <v>1247</v>
      </c>
      <c r="D145" s="122" t="s">
        <v>800</v>
      </c>
      <c r="E145" s="116">
        <v>0</v>
      </c>
      <c r="F145" s="137">
        <v>1</v>
      </c>
      <c r="G145" s="117">
        <v>82.51</v>
      </c>
      <c r="H145" s="117">
        <f>E145*F145*G145</f>
        <v>0</v>
      </c>
      <c r="I145" s="117">
        <v>324.94</v>
      </c>
      <c r="J145" s="117">
        <f>E145*F145*I145</f>
        <v>0</v>
      </c>
      <c r="K145" s="138">
        <f>E145*F145*(G145+I145)</f>
        <v>0</v>
      </c>
      <c r="L145" s="119"/>
      <c r="M145" s="120">
        <f>K145*'Valeurs de point'!$E$3</f>
        <v>0</v>
      </c>
      <c r="N145" s="119"/>
      <c r="O145" s="120">
        <f>K145*'Valeurs de point'!$E$4</f>
        <v>0</v>
      </c>
      <c r="P145" s="119"/>
      <c r="Q145" s="121">
        <f>O145+(O145*'Valeurs de point'!$E$5)</f>
        <v>0</v>
      </c>
    </row>
    <row r="146" spans="1:17" outlineLevel="2">
      <c r="A146" s="114" t="s">
        <v>364</v>
      </c>
      <c r="B146" s="122" t="s">
        <v>365</v>
      </c>
      <c r="C146" s="122" t="s">
        <v>1438</v>
      </c>
      <c r="D146" s="122" t="s">
        <v>1352</v>
      </c>
      <c r="E146" s="116">
        <v>0</v>
      </c>
      <c r="F146" s="137">
        <v>1</v>
      </c>
      <c r="G146" s="117">
        <v>35.61</v>
      </c>
      <c r="H146" s="117">
        <f>E146*F146*G146</f>
        <v>0</v>
      </c>
      <c r="I146" s="117">
        <v>0</v>
      </c>
      <c r="J146" s="117">
        <f>E146*F146*I146</f>
        <v>0</v>
      </c>
      <c r="K146" s="138">
        <f>E146*F146*(G146+I146)</f>
        <v>0</v>
      </c>
      <c r="L146" s="119"/>
      <c r="M146" s="120">
        <f>K146*'Valeurs de point'!$E$3</f>
        <v>0</v>
      </c>
      <c r="N146" s="119"/>
      <c r="O146" s="120">
        <f>K146*'Valeurs de point'!$E$4</f>
        <v>0</v>
      </c>
      <c r="P146" s="119"/>
      <c r="Q146" s="121">
        <f>O146+(O146*'Valeurs de point'!$E$5)</f>
        <v>0</v>
      </c>
    </row>
    <row r="147" spans="1:17" ht="12" outlineLevel="2" thickBot="1">
      <c r="A147" s="114" t="s">
        <v>364</v>
      </c>
      <c r="B147" s="122" t="s">
        <v>365</v>
      </c>
      <c r="C147" s="122" t="s">
        <v>904</v>
      </c>
      <c r="D147" s="122" t="s">
        <v>1867</v>
      </c>
      <c r="E147" s="116">
        <v>0</v>
      </c>
      <c r="F147" s="137">
        <v>1</v>
      </c>
      <c r="G147" s="117"/>
      <c r="H147" s="117">
        <f>E147*F147*G147</f>
        <v>0</v>
      </c>
      <c r="I147" s="117">
        <v>33.159999999999997</v>
      </c>
      <c r="J147" s="117">
        <f>E147*F147*I147</f>
        <v>0</v>
      </c>
      <c r="K147" s="138">
        <f>E147*F147*(G147+I147)</f>
        <v>0</v>
      </c>
      <c r="L147" s="119"/>
      <c r="M147" s="120">
        <f>K147*'Valeurs de point'!$E$3</f>
        <v>0</v>
      </c>
      <c r="N147" s="119"/>
      <c r="O147" s="120">
        <f>K147*'Valeurs de point'!$E$4</f>
        <v>0</v>
      </c>
      <c r="P147" s="119"/>
      <c r="Q147" s="121">
        <f>O147+(O147*'Valeurs de point'!$E$5)</f>
        <v>0</v>
      </c>
    </row>
    <row r="148" spans="1:17" ht="12" outlineLevel="1" thickBot="1">
      <c r="A148" s="101"/>
      <c r="B148" s="123" t="s">
        <v>1827</v>
      </c>
      <c r="C148" s="124"/>
      <c r="D148" s="124"/>
      <c r="E148" s="125"/>
      <c r="F148" s="150"/>
      <c r="G148" s="126" t="e">
        <f>(SUM(G144:G147))-(SUM(#REF!))</f>
        <v>#REF!</v>
      </c>
      <c r="H148" s="126"/>
      <c r="I148" s="126"/>
      <c r="J148" s="126"/>
      <c r="K148" s="126"/>
      <c r="L148" s="127"/>
      <c r="M148" s="128">
        <f>SUBTOTAL(9,M144:M147)</f>
        <v>0</v>
      </c>
      <c r="N148" s="127"/>
      <c r="O148" s="128">
        <f>SUBTOTAL(9,O144:O147)</f>
        <v>0</v>
      </c>
      <c r="P148" s="127"/>
      <c r="Q148" s="129">
        <f>SUBTOTAL(9,Q144:Q147)</f>
        <v>0</v>
      </c>
    </row>
    <row r="149" spans="1:17" outlineLevel="2">
      <c r="A149" s="114" t="s">
        <v>364</v>
      </c>
      <c r="B149" s="122" t="s">
        <v>367</v>
      </c>
      <c r="C149" s="122" t="s">
        <v>1437</v>
      </c>
      <c r="D149" s="122" t="s">
        <v>183</v>
      </c>
      <c r="E149" s="116">
        <v>0</v>
      </c>
      <c r="F149" s="137">
        <v>1</v>
      </c>
      <c r="G149" s="117">
        <v>5.74</v>
      </c>
      <c r="H149" s="117">
        <f>E149*F149*G149</f>
        <v>0</v>
      </c>
      <c r="I149" s="117">
        <v>57.15</v>
      </c>
      <c r="J149" s="117">
        <f>E149*F149*I149</f>
        <v>0</v>
      </c>
      <c r="K149" s="138">
        <f>E149*F149*(G149+I149)</f>
        <v>0</v>
      </c>
      <c r="L149" s="119"/>
      <c r="M149" s="120">
        <f>K149*'Valeurs de point'!$E$3</f>
        <v>0</v>
      </c>
      <c r="N149" s="119"/>
      <c r="O149" s="120">
        <f>K149*'Valeurs de point'!$E$4</f>
        <v>0</v>
      </c>
      <c r="P149" s="119"/>
      <c r="Q149" s="121">
        <f>O149+(O149*'Valeurs de point'!$E$5)</f>
        <v>0</v>
      </c>
    </row>
    <row r="150" spans="1:17" outlineLevel="2">
      <c r="A150" s="114" t="s">
        <v>366</v>
      </c>
      <c r="B150" s="122" t="s">
        <v>367</v>
      </c>
      <c r="C150" s="122" t="s">
        <v>1248</v>
      </c>
      <c r="D150" s="122" t="s">
        <v>367</v>
      </c>
      <c r="E150" s="116">
        <v>0</v>
      </c>
      <c r="F150" s="137">
        <v>1</v>
      </c>
      <c r="G150" s="117">
        <v>91.07</v>
      </c>
      <c r="H150" s="117">
        <f>E150*F150*G150</f>
        <v>0</v>
      </c>
      <c r="I150" s="117">
        <v>198.94</v>
      </c>
      <c r="J150" s="117">
        <f>E150*F150*I150</f>
        <v>0</v>
      </c>
      <c r="K150" s="138">
        <f>E150*F150*(G150+I150)</f>
        <v>0</v>
      </c>
      <c r="L150" s="119"/>
      <c r="M150" s="120">
        <f>K150*'Valeurs de point'!$E$3</f>
        <v>0</v>
      </c>
      <c r="N150" s="119"/>
      <c r="O150" s="120">
        <f>K150*'Valeurs de point'!$E$4</f>
        <v>0</v>
      </c>
      <c r="P150" s="119"/>
      <c r="Q150" s="121">
        <f>O150+(O150*'Valeurs de point'!$E$5)</f>
        <v>0</v>
      </c>
    </row>
    <row r="151" spans="1:17" outlineLevel="2">
      <c r="A151" s="114" t="s">
        <v>366</v>
      </c>
      <c r="B151" s="122" t="s">
        <v>367</v>
      </c>
      <c r="C151" s="122" t="s">
        <v>1438</v>
      </c>
      <c r="D151" s="122" t="s">
        <v>1352</v>
      </c>
      <c r="E151" s="116">
        <v>0</v>
      </c>
      <c r="F151" s="137">
        <v>1</v>
      </c>
      <c r="G151" s="117">
        <v>35.61</v>
      </c>
      <c r="H151" s="117">
        <f>E151*F151*G151</f>
        <v>0</v>
      </c>
      <c r="I151" s="117">
        <v>0</v>
      </c>
      <c r="J151" s="117">
        <f>E151*F151*I151</f>
        <v>0</v>
      </c>
      <c r="K151" s="138">
        <f>E151*F151*(G151+I151)</f>
        <v>0</v>
      </c>
      <c r="L151" s="119"/>
      <c r="M151" s="120">
        <f>K151*'Valeurs de point'!$E$3</f>
        <v>0</v>
      </c>
      <c r="N151" s="119"/>
      <c r="O151" s="120">
        <f>K151*'Valeurs de point'!$E$4</f>
        <v>0</v>
      </c>
      <c r="P151" s="119"/>
      <c r="Q151" s="121">
        <f>O151+(O151*'Valeurs de point'!$E$5)</f>
        <v>0</v>
      </c>
    </row>
    <row r="152" spans="1:17" ht="12" outlineLevel="2" thickBot="1">
      <c r="A152" s="114" t="s">
        <v>366</v>
      </c>
      <c r="B152" s="122" t="s">
        <v>367</v>
      </c>
      <c r="C152" s="122" t="s">
        <v>904</v>
      </c>
      <c r="D152" s="122" t="s">
        <v>1867</v>
      </c>
      <c r="E152" s="116">
        <v>0</v>
      </c>
      <c r="F152" s="137">
        <v>1</v>
      </c>
      <c r="G152" s="117"/>
      <c r="H152" s="117">
        <f>E152*F152*G152</f>
        <v>0</v>
      </c>
      <c r="I152" s="117">
        <v>33.159999999999997</v>
      </c>
      <c r="J152" s="117">
        <f>E152*F152*I152</f>
        <v>0</v>
      </c>
      <c r="K152" s="138">
        <f>E152*F152*(G152+I152)</f>
        <v>0</v>
      </c>
      <c r="L152" s="119"/>
      <c r="M152" s="120">
        <f>K152*'Valeurs de point'!$E$3</f>
        <v>0</v>
      </c>
      <c r="N152" s="119"/>
      <c r="O152" s="120">
        <f>K152*'Valeurs de point'!$E$4</f>
        <v>0</v>
      </c>
      <c r="P152" s="119"/>
      <c r="Q152" s="121">
        <f>O152+(O152*'Valeurs de point'!$E$5)</f>
        <v>0</v>
      </c>
    </row>
    <row r="153" spans="1:17" ht="12" outlineLevel="1" thickBot="1">
      <c r="A153" s="101"/>
      <c r="B153" s="123" t="s">
        <v>1828</v>
      </c>
      <c r="C153" s="124"/>
      <c r="D153" s="124"/>
      <c r="E153" s="125"/>
      <c r="F153" s="150"/>
      <c r="G153" s="126" t="e">
        <f>(SUM(G150:G152))-(SUM(#REF!))</f>
        <v>#REF!</v>
      </c>
      <c r="H153" s="126"/>
      <c r="I153" s="126"/>
      <c r="J153" s="126"/>
      <c r="K153" s="126"/>
      <c r="L153" s="127"/>
      <c r="M153" s="128">
        <f>SUBTOTAL(9,M150:M152)</f>
        <v>0</v>
      </c>
      <c r="N153" s="127"/>
      <c r="O153" s="128">
        <f>SUBTOTAL(9,O150:O152)</f>
        <v>0</v>
      </c>
      <c r="P153" s="127"/>
      <c r="Q153" s="129">
        <f>SUBTOTAL(9,Q150:Q152)</f>
        <v>0</v>
      </c>
    </row>
    <row r="154" spans="1:17" outlineLevel="2">
      <c r="A154" s="114" t="s">
        <v>368</v>
      </c>
      <c r="B154" s="122" t="s">
        <v>369</v>
      </c>
      <c r="C154" s="122" t="s">
        <v>1437</v>
      </c>
      <c r="D154" s="122" t="s">
        <v>183</v>
      </c>
      <c r="E154" s="116">
        <v>0</v>
      </c>
      <c r="F154" s="137">
        <v>1</v>
      </c>
      <c r="G154" s="117">
        <v>5.74</v>
      </c>
      <c r="H154" s="117">
        <f>E154*F154*G154</f>
        <v>0</v>
      </c>
      <c r="I154" s="117">
        <v>57.15</v>
      </c>
      <c r="J154" s="117">
        <f>E154*F154*I154</f>
        <v>0</v>
      </c>
      <c r="K154" s="138">
        <f>E154*F154*(G154+I154)</f>
        <v>0</v>
      </c>
      <c r="L154" s="119"/>
      <c r="M154" s="120">
        <f>K154*'Valeurs de point'!$E$3</f>
        <v>0</v>
      </c>
      <c r="N154" s="119"/>
      <c r="O154" s="120">
        <f>K154*'Valeurs de point'!$E$4</f>
        <v>0</v>
      </c>
      <c r="P154" s="119"/>
      <c r="Q154" s="121">
        <f>O154+(O154*'Valeurs de point'!$E$5)</f>
        <v>0</v>
      </c>
    </row>
    <row r="155" spans="1:17" outlineLevel="2">
      <c r="A155" s="114" t="s">
        <v>368</v>
      </c>
      <c r="B155" s="122" t="s">
        <v>369</v>
      </c>
      <c r="C155" s="122" t="s">
        <v>1250</v>
      </c>
      <c r="D155" s="122" t="s">
        <v>801</v>
      </c>
      <c r="E155" s="116">
        <v>0</v>
      </c>
      <c r="F155" s="137">
        <v>1</v>
      </c>
      <c r="G155" s="117">
        <v>77.510000000000005</v>
      </c>
      <c r="H155" s="117">
        <f>E155*F155*G155</f>
        <v>0</v>
      </c>
      <c r="I155" s="117">
        <v>198.94</v>
      </c>
      <c r="J155" s="117">
        <f>E155*F155*I155</f>
        <v>0</v>
      </c>
      <c r="K155" s="138">
        <f>E155*F155*(G155+I155)</f>
        <v>0</v>
      </c>
      <c r="L155" s="119"/>
      <c r="M155" s="120">
        <f>K155*'Valeurs de point'!$E$3</f>
        <v>0</v>
      </c>
      <c r="N155" s="119"/>
      <c r="O155" s="120">
        <f>K155*'Valeurs de point'!$E$4</f>
        <v>0</v>
      </c>
      <c r="P155" s="119"/>
      <c r="Q155" s="121">
        <f>O155+(O155*'Valeurs de point'!$E$5)</f>
        <v>0</v>
      </c>
    </row>
    <row r="156" spans="1:17" outlineLevel="2">
      <c r="A156" s="114" t="s">
        <v>368</v>
      </c>
      <c r="B156" s="122" t="s">
        <v>369</v>
      </c>
      <c r="C156" s="122" t="s">
        <v>1438</v>
      </c>
      <c r="D156" s="122" t="s">
        <v>1352</v>
      </c>
      <c r="E156" s="116">
        <v>0</v>
      </c>
      <c r="F156" s="137">
        <v>1</v>
      </c>
      <c r="G156" s="117">
        <v>35.61</v>
      </c>
      <c r="H156" s="117">
        <f>E156*F156*G156</f>
        <v>0</v>
      </c>
      <c r="I156" s="117">
        <v>0</v>
      </c>
      <c r="J156" s="117">
        <f>E156*F156*I156</f>
        <v>0</v>
      </c>
      <c r="K156" s="138">
        <f>E156*F156*(G156+I156)</f>
        <v>0</v>
      </c>
      <c r="L156" s="119"/>
      <c r="M156" s="120">
        <f>K156*'Valeurs de point'!$E$3</f>
        <v>0</v>
      </c>
      <c r="N156" s="119"/>
      <c r="O156" s="120">
        <f>K156*'Valeurs de point'!$E$4</f>
        <v>0</v>
      </c>
      <c r="P156" s="119"/>
      <c r="Q156" s="121">
        <f>O156+(O156*'Valeurs de point'!$E$5)</f>
        <v>0</v>
      </c>
    </row>
    <row r="157" spans="1:17" ht="12" outlineLevel="2" thickBot="1">
      <c r="A157" s="114" t="s">
        <v>368</v>
      </c>
      <c r="B157" s="122" t="s">
        <v>369</v>
      </c>
      <c r="C157" s="122" t="s">
        <v>904</v>
      </c>
      <c r="D157" s="122" t="s">
        <v>1867</v>
      </c>
      <c r="E157" s="116">
        <v>0</v>
      </c>
      <c r="F157" s="137">
        <v>1</v>
      </c>
      <c r="G157" s="117"/>
      <c r="H157" s="117">
        <f>E157*F157*G157</f>
        <v>0</v>
      </c>
      <c r="I157" s="117">
        <v>33.159999999999997</v>
      </c>
      <c r="J157" s="117">
        <f>E157*F157*I157</f>
        <v>0</v>
      </c>
      <c r="K157" s="138">
        <f>E157*F157*(G157+I157)</f>
        <v>0</v>
      </c>
      <c r="L157" s="119"/>
      <c r="M157" s="120">
        <f>K157*'Valeurs de point'!$E$3</f>
        <v>0</v>
      </c>
      <c r="N157" s="119"/>
      <c r="O157" s="120">
        <f>K157*'Valeurs de point'!$E$4</f>
        <v>0</v>
      </c>
      <c r="P157" s="119"/>
      <c r="Q157" s="121">
        <f>O157+(O157*'Valeurs de point'!$E$5)</f>
        <v>0</v>
      </c>
    </row>
    <row r="158" spans="1:17" ht="12" outlineLevel="1" thickBot="1">
      <c r="A158" s="101"/>
      <c r="B158" s="123" t="s">
        <v>1829</v>
      </c>
      <c r="C158" s="124"/>
      <c r="D158" s="124"/>
      <c r="E158" s="125"/>
      <c r="F158" s="150"/>
      <c r="G158" s="126" t="e">
        <f>(SUM(G154:G157))-(SUM(#REF!))</f>
        <v>#REF!</v>
      </c>
      <c r="H158" s="126"/>
      <c r="I158" s="126"/>
      <c r="J158" s="126"/>
      <c r="K158" s="126"/>
      <c r="L158" s="127"/>
      <c r="M158" s="128">
        <f>SUBTOTAL(9,M154:M157)</f>
        <v>0</v>
      </c>
      <c r="N158" s="127"/>
      <c r="O158" s="128">
        <f>SUBTOTAL(9,O154:O157)</f>
        <v>0</v>
      </c>
      <c r="P158" s="127"/>
      <c r="Q158" s="129">
        <f>SUBTOTAL(9,Q154:Q157)</f>
        <v>0</v>
      </c>
    </row>
    <row r="159" spans="1:17" outlineLevel="2">
      <c r="A159" s="114" t="s">
        <v>370</v>
      </c>
      <c r="B159" s="122" t="s">
        <v>371</v>
      </c>
      <c r="C159" s="122" t="s">
        <v>372</v>
      </c>
      <c r="D159" s="122" t="s">
        <v>538</v>
      </c>
      <c r="E159" s="116">
        <v>0</v>
      </c>
      <c r="F159" s="137">
        <v>1</v>
      </c>
      <c r="G159" s="117">
        <v>9.57</v>
      </c>
      <c r="H159" s="117">
        <f>E159*F159*G159</f>
        <v>0</v>
      </c>
      <c r="I159" s="117">
        <v>9.34</v>
      </c>
      <c r="J159" s="117">
        <f>E159*F159*I159</f>
        <v>0</v>
      </c>
      <c r="K159" s="138">
        <f>E159*F159*(G159+I159)</f>
        <v>0</v>
      </c>
      <c r="L159" s="119"/>
      <c r="M159" s="120">
        <f>K159*'Valeurs de point'!$E$3</f>
        <v>0</v>
      </c>
      <c r="N159" s="119"/>
      <c r="O159" s="120">
        <f>K159*'Valeurs de point'!$E$4</f>
        <v>0</v>
      </c>
      <c r="P159" s="119"/>
      <c r="Q159" s="121">
        <f>O159+(O159*'Valeurs de point'!$E$5)</f>
        <v>0</v>
      </c>
    </row>
    <row r="160" spans="1:17" outlineLevel="2">
      <c r="A160" s="114" t="s">
        <v>370</v>
      </c>
      <c r="B160" s="122" t="s">
        <v>371</v>
      </c>
      <c r="C160" s="122" t="s">
        <v>1437</v>
      </c>
      <c r="D160" s="122" t="s">
        <v>183</v>
      </c>
      <c r="E160" s="116">
        <v>0</v>
      </c>
      <c r="F160" s="137">
        <v>1</v>
      </c>
      <c r="G160" s="117">
        <v>5.74</v>
      </c>
      <c r="H160" s="117">
        <f>E160*F160*G160</f>
        <v>0</v>
      </c>
      <c r="I160" s="117">
        <v>57.15</v>
      </c>
      <c r="J160" s="117">
        <f>E160*F160*I160</f>
        <v>0</v>
      </c>
      <c r="K160" s="138">
        <f>E160*F160*(G160+I160)</f>
        <v>0</v>
      </c>
      <c r="L160" s="119"/>
      <c r="M160" s="120">
        <f>K160*'Valeurs de point'!$E$3</f>
        <v>0</v>
      </c>
      <c r="N160" s="119"/>
      <c r="O160" s="120">
        <f>K160*'Valeurs de point'!$E$4</f>
        <v>0</v>
      </c>
      <c r="P160" s="119"/>
      <c r="Q160" s="121">
        <f>O160+(O160*'Valeurs de point'!$E$5)</f>
        <v>0</v>
      </c>
    </row>
    <row r="161" spans="1:17" outlineLevel="2">
      <c r="A161" s="114" t="s">
        <v>370</v>
      </c>
      <c r="B161" s="122" t="s">
        <v>371</v>
      </c>
      <c r="C161" s="122" t="s">
        <v>1251</v>
      </c>
      <c r="D161" s="122" t="s">
        <v>1252</v>
      </c>
      <c r="E161" s="116">
        <v>0</v>
      </c>
      <c r="F161" s="137">
        <v>1</v>
      </c>
      <c r="G161" s="117">
        <v>43.36</v>
      </c>
      <c r="H161" s="117">
        <f>E161*F161*G161</f>
        <v>0</v>
      </c>
      <c r="I161" s="117">
        <v>265.26</v>
      </c>
      <c r="J161" s="117">
        <f>E161*F161*I161</f>
        <v>0</v>
      </c>
      <c r="K161" s="138">
        <f>E161*F161*(G161+I161)</f>
        <v>0</v>
      </c>
      <c r="L161" s="119"/>
      <c r="M161" s="120">
        <f>K161*'Valeurs de point'!$E$3</f>
        <v>0</v>
      </c>
      <c r="N161" s="119"/>
      <c r="O161" s="120">
        <f>K161*'Valeurs de point'!$E$4</f>
        <v>0</v>
      </c>
      <c r="P161" s="119"/>
      <c r="Q161" s="121">
        <f>O161+(O161*'Valeurs de point'!$E$5)</f>
        <v>0</v>
      </c>
    </row>
    <row r="162" spans="1:17" outlineLevel="2">
      <c r="A162" s="114" t="s">
        <v>370</v>
      </c>
      <c r="B162" s="122" t="s">
        <v>371</v>
      </c>
      <c r="C162" s="122" t="s">
        <v>1438</v>
      </c>
      <c r="D162" s="122" t="s">
        <v>1352</v>
      </c>
      <c r="E162" s="116">
        <v>0</v>
      </c>
      <c r="F162" s="137">
        <v>1</v>
      </c>
      <c r="G162" s="117">
        <v>35.61</v>
      </c>
      <c r="H162" s="117">
        <f>E162*F162*G162</f>
        <v>0</v>
      </c>
      <c r="I162" s="117">
        <v>0</v>
      </c>
      <c r="J162" s="117">
        <f>E162*F162*I162</f>
        <v>0</v>
      </c>
      <c r="K162" s="138">
        <f>E162*F162*(G162+I162)</f>
        <v>0</v>
      </c>
      <c r="L162" s="119"/>
      <c r="M162" s="120">
        <f>K162*'Valeurs de point'!$E$3</f>
        <v>0</v>
      </c>
      <c r="N162" s="119"/>
      <c r="O162" s="120">
        <f>K162*'Valeurs de point'!$E$4</f>
        <v>0</v>
      </c>
      <c r="P162" s="119"/>
      <c r="Q162" s="121">
        <f>O162+(O162*'Valeurs de point'!$E$5)</f>
        <v>0</v>
      </c>
    </row>
    <row r="163" spans="1:17" ht="12" outlineLevel="2" thickBot="1">
      <c r="A163" s="114" t="s">
        <v>370</v>
      </c>
      <c r="B163" s="122" t="s">
        <v>371</v>
      </c>
      <c r="C163" s="122" t="s">
        <v>904</v>
      </c>
      <c r="D163" s="122" t="s">
        <v>1867</v>
      </c>
      <c r="E163" s="116">
        <v>0</v>
      </c>
      <c r="F163" s="137">
        <v>1</v>
      </c>
      <c r="G163" s="117"/>
      <c r="H163" s="117">
        <f>E163*F163*G163</f>
        <v>0</v>
      </c>
      <c r="I163" s="117">
        <v>33.159999999999997</v>
      </c>
      <c r="J163" s="117">
        <f>E163*F163*I163</f>
        <v>0</v>
      </c>
      <c r="K163" s="138">
        <f>E163*F163*(G163+I163)</f>
        <v>0</v>
      </c>
      <c r="L163" s="119"/>
      <c r="M163" s="120">
        <f>K163*'Valeurs de point'!$E$3</f>
        <v>0</v>
      </c>
      <c r="N163" s="119"/>
      <c r="O163" s="120">
        <f>K163*'Valeurs de point'!$E$4</f>
        <v>0</v>
      </c>
      <c r="P163" s="119"/>
      <c r="Q163" s="121">
        <f>O163+(O163*'Valeurs de point'!$E$5)</f>
        <v>0</v>
      </c>
    </row>
    <row r="164" spans="1:17" ht="12" outlineLevel="1" thickBot="1">
      <c r="A164" s="101"/>
      <c r="B164" s="123" t="s">
        <v>1830</v>
      </c>
      <c r="C164" s="124"/>
      <c r="D164" s="124"/>
      <c r="E164" s="125"/>
      <c r="F164" s="150"/>
      <c r="G164" s="126" t="e">
        <f>(SUM(G159:G163))-(SUM(#REF!))</f>
        <v>#REF!</v>
      </c>
      <c r="H164" s="126"/>
      <c r="I164" s="126"/>
      <c r="J164" s="126"/>
      <c r="K164" s="126"/>
      <c r="L164" s="127"/>
      <c r="M164" s="128">
        <f>SUBTOTAL(9,M159:M163)</f>
        <v>0</v>
      </c>
      <c r="N164" s="127"/>
      <c r="O164" s="128">
        <f>SUBTOTAL(9,O159:O163)</f>
        <v>0</v>
      </c>
      <c r="P164" s="127"/>
      <c r="Q164" s="129">
        <f>SUBTOTAL(9,Q159:Q163)</f>
        <v>0</v>
      </c>
    </row>
    <row r="165" spans="1:17" outlineLevel="2">
      <c r="A165" s="114" t="s">
        <v>539</v>
      </c>
      <c r="B165" s="122" t="s">
        <v>540</v>
      </c>
      <c r="C165" s="122" t="s">
        <v>1437</v>
      </c>
      <c r="D165" s="122" t="s">
        <v>183</v>
      </c>
      <c r="E165" s="116">
        <v>0</v>
      </c>
      <c r="F165" s="137">
        <v>1</v>
      </c>
      <c r="G165" s="117">
        <v>5.74</v>
      </c>
      <c r="H165" s="117">
        <f>E165*F165*G165</f>
        <v>0</v>
      </c>
      <c r="I165" s="117">
        <v>57.15</v>
      </c>
      <c r="J165" s="117">
        <f>E165*F165*I165</f>
        <v>0</v>
      </c>
      <c r="K165" s="138">
        <f>E165*F165*(G165+I165)</f>
        <v>0</v>
      </c>
      <c r="L165" s="119"/>
      <c r="M165" s="120">
        <f>K165*'Valeurs de point'!$E$3</f>
        <v>0</v>
      </c>
      <c r="N165" s="119"/>
      <c r="O165" s="120">
        <f>K165*'Valeurs de point'!$E$4</f>
        <v>0</v>
      </c>
      <c r="P165" s="119"/>
      <c r="Q165" s="121">
        <f>O165+(O165*'Valeurs de point'!$E$5)</f>
        <v>0</v>
      </c>
    </row>
    <row r="166" spans="1:17" outlineLevel="2">
      <c r="A166" s="114" t="s">
        <v>539</v>
      </c>
      <c r="B166" s="122" t="s">
        <v>540</v>
      </c>
      <c r="C166" s="122" t="s">
        <v>1253</v>
      </c>
      <c r="D166" s="122" t="s">
        <v>802</v>
      </c>
      <c r="E166" s="116">
        <v>0</v>
      </c>
      <c r="F166" s="137">
        <v>1</v>
      </c>
      <c r="G166" s="117">
        <v>92.51</v>
      </c>
      <c r="H166" s="117">
        <f>E166*F166*G166</f>
        <v>0</v>
      </c>
      <c r="I166" s="117">
        <v>358.1</v>
      </c>
      <c r="J166" s="117">
        <f>E166*F166*I166</f>
        <v>0</v>
      </c>
      <c r="K166" s="138">
        <f>E166*F166*(G166+I166)</f>
        <v>0</v>
      </c>
      <c r="L166" s="119"/>
      <c r="M166" s="120">
        <f>K166*'Valeurs de point'!$E$3</f>
        <v>0</v>
      </c>
      <c r="N166" s="119"/>
      <c r="O166" s="120">
        <f>K166*'Valeurs de point'!$E$4</f>
        <v>0</v>
      </c>
      <c r="P166" s="119"/>
      <c r="Q166" s="121">
        <f>O166+(O166*'Valeurs de point'!$E$5)</f>
        <v>0</v>
      </c>
    </row>
    <row r="167" spans="1:17" outlineLevel="2">
      <c r="A167" s="114" t="s">
        <v>539</v>
      </c>
      <c r="B167" s="122" t="s">
        <v>540</v>
      </c>
      <c r="C167" s="122" t="s">
        <v>1438</v>
      </c>
      <c r="D167" s="122" t="s">
        <v>1352</v>
      </c>
      <c r="E167" s="116">
        <v>0</v>
      </c>
      <c r="F167" s="137">
        <v>1</v>
      </c>
      <c r="G167" s="117">
        <v>35.61</v>
      </c>
      <c r="H167" s="117">
        <f>E167*F167*G167</f>
        <v>0</v>
      </c>
      <c r="I167" s="117">
        <v>0</v>
      </c>
      <c r="J167" s="117">
        <f>E167*F167*I167</f>
        <v>0</v>
      </c>
      <c r="K167" s="138">
        <f>E167*F167*(G167+I167)</f>
        <v>0</v>
      </c>
      <c r="L167" s="119"/>
      <c r="M167" s="120">
        <f>K167*'Valeurs de point'!$E$3</f>
        <v>0</v>
      </c>
      <c r="N167" s="119"/>
      <c r="O167" s="120">
        <f>K167*'Valeurs de point'!$E$4</f>
        <v>0</v>
      </c>
      <c r="P167" s="119"/>
      <c r="Q167" s="121">
        <f>O167+(O167*'Valeurs de point'!$E$5)</f>
        <v>0</v>
      </c>
    </row>
    <row r="168" spans="1:17" ht="12" outlineLevel="2" thickBot="1">
      <c r="A168" s="114" t="s">
        <v>539</v>
      </c>
      <c r="B168" s="122" t="s">
        <v>540</v>
      </c>
      <c r="C168" s="122" t="s">
        <v>904</v>
      </c>
      <c r="D168" s="122" t="s">
        <v>1867</v>
      </c>
      <c r="E168" s="116">
        <v>0</v>
      </c>
      <c r="F168" s="137">
        <v>1</v>
      </c>
      <c r="G168" s="117"/>
      <c r="H168" s="117">
        <f>E168*F168*G168</f>
        <v>0</v>
      </c>
      <c r="I168" s="117">
        <v>33.159999999999997</v>
      </c>
      <c r="J168" s="117">
        <f>E168*F168*I168</f>
        <v>0</v>
      </c>
      <c r="K168" s="138">
        <f>E168*F168*(G168+I168)</f>
        <v>0</v>
      </c>
      <c r="L168" s="119"/>
      <c r="M168" s="120">
        <f>K168*'Valeurs de point'!$E$3</f>
        <v>0</v>
      </c>
      <c r="N168" s="119"/>
      <c r="O168" s="120">
        <f>K168*'Valeurs de point'!$E$4</f>
        <v>0</v>
      </c>
      <c r="P168" s="119"/>
      <c r="Q168" s="121">
        <f>O168+(O168*'Valeurs de point'!$E$5)</f>
        <v>0</v>
      </c>
    </row>
    <row r="169" spans="1:17" ht="12" outlineLevel="1" thickBot="1">
      <c r="A169" s="101"/>
      <c r="B169" s="123" t="s">
        <v>1831</v>
      </c>
      <c r="C169" s="124"/>
      <c r="D169" s="124"/>
      <c r="E169" s="125"/>
      <c r="F169" s="150"/>
      <c r="G169" s="126" t="e">
        <f>(SUM(G165:G168))-(SUM(#REF!))</f>
        <v>#REF!</v>
      </c>
      <c r="H169" s="126"/>
      <c r="I169" s="126"/>
      <c r="J169" s="126"/>
      <c r="K169" s="126"/>
      <c r="L169" s="127"/>
      <c r="M169" s="128">
        <f>SUBTOTAL(9,M165:M168)</f>
        <v>0</v>
      </c>
      <c r="N169" s="127"/>
      <c r="O169" s="128">
        <f>SUBTOTAL(9,O165:O168)</f>
        <v>0</v>
      </c>
      <c r="P169" s="127"/>
      <c r="Q169" s="129">
        <f>SUBTOTAL(9,Q165:Q168)</f>
        <v>0</v>
      </c>
    </row>
    <row r="170" spans="1:17" outlineLevel="2">
      <c r="A170" s="114" t="s">
        <v>541</v>
      </c>
      <c r="B170" s="122" t="s">
        <v>542</v>
      </c>
      <c r="C170" s="122" t="s">
        <v>1437</v>
      </c>
      <c r="D170" s="122" t="s">
        <v>183</v>
      </c>
      <c r="E170" s="116">
        <v>0</v>
      </c>
      <c r="F170" s="137">
        <v>1</v>
      </c>
      <c r="G170" s="117">
        <v>5.74</v>
      </c>
      <c r="H170" s="117">
        <f>E170*F170*G170</f>
        <v>0</v>
      </c>
      <c r="I170" s="117">
        <v>57.15</v>
      </c>
      <c r="J170" s="117">
        <f>E170*F170*I170</f>
        <v>0</v>
      </c>
      <c r="K170" s="138">
        <f>E170*F170*(G170+I170)</f>
        <v>0</v>
      </c>
      <c r="L170" s="119"/>
      <c r="M170" s="120">
        <f>K170*'Valeurs de point'!$E$3</f>
        <v>0</v>
      </c>
      <c r="N170" s="119"/>
      <c r="O170" s="120">
        <f>K170*'Valeurs de point'!$E$4</f>
        <v>0</v>
      </c>
      <c r="P170" s="119"/>
      <c r="Q170" s="121">
        <f>O170+(O170*'Valeurs de point'!$E$5)</f>
        <v>0</v>
      </c>
    </row>
    <row r="171" spans="1:17" outlineLevel="2">
      <c r="A171" s="114" t="s">
        <v>541</v>
      </c>
      <c r="B171" s="122" t="s">
        <v>542</v>
      </c>
      <c r="C171" s="122" t="s">
        <v>1253</v>
      </c>
      <c r="D171" s="122" t="s">
        <v>802</v>
      </c>
      <c r="E171" s="116">
        <v>0</v>
      </c>
      <c r="F171" s="137">
        <v>1</v>
      </c>
      <c r="G171" s="117">
        <v>92.51</v>
      </c>
      <c r="H171" s="117">
        <f>E171*F171*G171</f>
        <v>0</v>
      </c>
      <c r="I171" s="117">
        <v>358.1</v>
      </c>
      <c r="J171" s="117">
        <f>E171*F171*I171</f>
        <v>0</v>
      </c>
      <c r="K171" s="138">
        <f>E171*F171*(G171+I171)</f>
        <v>0</v>
      </c>
      <c r="L171" s="119"/>
      <c r="M171" s="120">
        <f>K171*'Valeurs de point'!$E$3</f>
        <v>0</v>
      </c>
      <c r="N171" s="119"/>
      <c r="O171" s="120">
        <f>K171*'Valeurs de point'!$E$4</f>
        <v>0</v>
      </c>
      <c r="P171" s="119"/>
      <c r="Q171" s="121">
        <f>O171+(O171*'Valeurs de point'!$E$5)</f>
        <v>0</v>
      </c>
    </row>
    <row r="172" spans="1:17" outlineLevel="2">
      <c r="A172" s="114" t="s">
        <v>541</v>
      </c>
      <c r="B172" s="122" t="s">
        <v>542</v>
      </c>
      <c r="C172" s="122" t="s">
        <v>1438</v>
      </c>
      <c r="D172" s="122" t="s">
        <v>1352</v>
      </c>
      <c r="E172" s="116">
        <v>0</v>
      </c>
      <c r="F172" s="137">
        <v>1</v>
      </c>
      <c r="G172" s="117">
        <v>35.61</v>
      </c>
      <c r="H172" s="117">
        <f>E172*F172*G172</f>
        <v>0</v>
      </c>
      <c r="I172" s="117">
        <v>0</v>
      </c>
      <c r="J172" s="117">
        <f>E172*F172*I172</f>
        <v>0</v>
      </c>
      <c r="K172" s="138">
        <f>E172*F172*(G172+I172)</f>
        <v>0</v>
      </c>
      <c r="L172" s="119"/>
      <c r="M172" s="120">
        <f>K172*'Valeurs de point'!$E$3</f>
        <v>0</v>
      </c>
      <c r="N172" s="119"/>
      <c r="O172" s="120">
        <f>K172*'Valeurs de point'!$E$4</f>
        <v>0</v>
      </c>
      <c r="P172" s="119"/>
      <c r="Q172" s="121">
        <f>O172+(O172*'Valeurs de point'!$E$5)</f>
        <v>0</v>
      </c>
    </row>
    <row r="173" spans="1:17" ht="12" outlineLevel="2" thickBot="1">
      <c r="A173" s="114" t="s">
        <v>541</v>
      </c>
      <c r="B173" s="122" t="s">
        <v>542</v>
      </c>
      <c r="C173" s="122" t="s">
        <v>904</v>
      </c>
      <c r="D173" s="122" t="s">
        <v>1867</v>
      </c>
      <c r="E173" s="116">
        <v>0</v>
      </c>
      <c r="F173" s="137">
        <v>1</v>
      </c>
      <c r="G173" s="117"/>
      <c r="H173" s="117">
        <f>E173*F173*G173</f>
        <v>0</v>
      </c>
      <c r="I173" s="117">
        <v>33.159999999999997</v>
      </c>
      <c r="J173" s="117">
        <f>E173*F173*I173</f>
        <v>0</v>
      </c>
      <c r="K173" s="138">
        <f>E173*F173*(G173+I173)</f>
        <v>0</v>
      </c>
      <c r="L173" s="119"/>
      <c r="M173" s="120">
        <f>K173*'Valeurs de point'!$E$3</f>
        <v>0</v>
      </c>
      <c r="N173" s="119"/>
      <c r="O173" s="120">
        <f>K173*'Valeurs de point'!$E$4</f>
        <v>0</v>
      </c>
      <c r="P173" s="119"/>
      <c r="Q173" s="121">
        <f>O173+(O173*'Valeurs de point'!$E$5)</f>
        <v>0</v>
      </c>
    </row>
    <row r="174" spans="1:17" ht="12.75" customHeight="1" outlineLevel="1" thickBot="1">
      <c r="A174" s="101"/>
      <c r="B174" s="123" t="s">
        <v>1832</v>
      </c>
      <c r="C174" s="124"/>
      <c r="D174" s="124"/>
      <c r="E174" s="125"/>
      <c r="F174" s="150"/>
      <c r="G174" s="126" t="e">
        <f>(SUM(G170:G173))-(SUM(#REF!))</f>
        <v>#REF!</v>
      </c>
      <c r="H174" s="126"/>
      <c r="I174" s="126"/>
      <c r="J174" s="126"/>
      <c r="K174" s="126"/>
      <c r="L174" s="127"/>
      <c r="M174" s="128">
        <f>SUBTOTAL(9,M170:M173)</f>
        <v>0</v>
      </c>
      <c r="N174" s="127"/>
      <c r="O174" s="128">
        <f>SUBTOTAL(9,O170:O173)</f>
        <v>0</v>
      </c>
      <c r="P174" s="127"/>
      <c r="Q174" s="129">
        <f>SUBTOTAL(9,Q170:Q173)</f>
        <v>0</v>
      </c>
    </row>
    <row r="175" spans="1:17" outlineLevel="2">
      <c r="A175" s="114" t="s">
        <v>17</v>
      </c>
      <c r="B175" s="122" t="s">
        <v>18</v>
      </c>
      <c r="C175" s="122" t="s">
        <v>1437</v>
      </c>
      <c r="D175" s="122" t="s">
        <v>183</v>
      </c>
      <c r="E175" s="116">
        <v>0</v>
      </c>
      <c r="F175" s="137">
        <v>1</v>
      </c>
      <c r="G175" s="117">
        <v>5.74</v>
      </c>
      <c r="H175" s="117">
        <f>E175*F175*G175</f>
        <v>0</v>
      </c>
      <c r="I175" s="117">
        <v>57.15</v>
      </c>
      <c r="J175" s="117">
        <f>E175*F175*I175</f>
        <v>0</v>
      </c>
      <c r="K175" s="138">
        <f>E175*F175*(G175+I175)</f>
        <v>0</v>
      </c>
      <c r="L175" s="119"/>
      <c r="M175" s="120">
        <f>K175*'Valeurs de point'!$E$3</f>
        <v>0</v>
      </c>
      <c r="N175" s="119"/>
      <c r="O175" s="120">
        <f>K175*'Valeurs de point'!$E$4</f>
        <v>0</v>
      </c>
      <c r="P175" s="119"/>
      <c r="Q175" s="121">
        <f>O175+(O175*'Valeurs de point'!$E$5)</f>
        <v>0</v>
      </c>
    </row>
    <row r="176" spans="1:17" outlineLevel="2">
      <c r="A176" s="114" t="s">
        <v>17</v>
      </c>
      <c r="B176" s="122" t="s">
        <v>18</v>
      </c>
      <c r="C176" s="122" t="s">
        <v>1253</v>
      </c>
      <c r="D176" s="122" t="s">
        <v>802</v>
      </c>
      <c r="E176" s="116">
        <v>0</v>
      </c>
      <c r="F176" s="137">
        <v>1</v>
      </c>
      <c r="G176" s="117">
        <v>92.51</v>
      </c>
      <c r="H176" s="117">
        <f>E176*F176*G176</f>
        <v>0</v>
      </c>
      <c r="I176" s="117">
        <v>358.1</v>
      </c>
      <c r="J176" s="117">
        <f>E176*F176*I176</f>
        <v>0</v>
      </c>
      <c r="K176" s="138">
        <f>E176*F176*(G176+I176)</f>
        <v>0</v>
      </c>
      <c r="L176" s="119"/>
      <c r="M176" s="120">
        <f>K176*'Valeurs de point'!$E$3</f>
        <v>0</v>
      </c>
      <c r="N176" s="119"/>
      <c r="O176" s="120">
        <f>K176*'Valeurs de point'!$E$4</f>
        <v>0</v>
      </c>
      <c r="P176" s="119"/>
      <c r="Q176" s="121">
        <f>O176+(O176*'Valeurs de point'!$E$5)</f>
        <v>0</v>
      </c>
    </row>
    <row r="177" spans="1:17" outlineLevel="2">
      <c r="A177" s="114" t="s">
        <v>17</v>
      </c>
      <c r="B177" s="122" t="s">
        <v>18</v>
      </c>
      <c r="C177" s="122" t="s">
        <v>1438</v>
      </c>
      <c r="D177" s="122" t="s">
        <v>1352</v>
      </c>
      <c r="E177" s="116">
        <v>0</v>
      </c>
      <c r="F177" s="137">
        <v>1</v>
      </c>
      <c r="G177" s="117">
        <v>35.61</v>
      </c>
      <c r="H177" s="117">
        <f>E177*F177*G177</f>
        <v>0</v>
      </c>
      <c r="I177" s="117">
        <v>0</v>
      </c>
      <c r="J177" s="117">
        <f>E177*F177*I177</f>
        <v>0</v>
      </c>
      <c r="K177" s="138">
        <f>E177*F177*(G177+I177)</f>
        <v>0</v>
      </c>
      <c r="L177" s="119"/>
      <c r="M177" s="120">
        <f>K177*'Valeurs de point'!$E$3</f>
        <v>0</v>
      </c>
      <c r="N177" s="119"/>
      <c r="O177" s="120">
        <f>K177*'Valeurs de point'!$E$4</f>
        <v>0</v>
      </c>
      <c r="P177" s="119"/>
      <c r="Q177" s="121">
        <f>O177+(O177*'Valeurs de point'!$E$5)</f>
        <v>0</v>
      </c>
    </row>
    <row r="178" spans="1:17" ht="12" outlineLevel="2" thickBot="1">
      <c r="A178" s="114" t="s">
        <v>17</v>
      </c>
      <c r="B178" s="122" t="s">
        <v>18</v>
      </c>
      <c r="C178" s="122" t="s">
        <v>904</v>
      </c>
      <c r="D178" s="122" t="s">
        <v>1867</v>
      </c>
      <c r="E178" s="116">
        <v>0</v>
      </c>
      <c r="F178" s="137">
        <v>1</v>
      </c>
      <c r="G178" s="117"/>
      <c r="H178" s="117">
        <f>E178*F178*G178</f>
        <v>0</v>
      </c>
      <c r="I178" s="117">
        <v>33.159999999999997</v>
      </c>
      <c r="J178" s="117">
        <f>E178*F178*I178</f>
        <v>0</v>
      </c>
      <c r="K178" s="138">
        <f>E178*F178*(G178+I178)</f>
        <v>0</v>
      </c>
      <c r="L178" s="119"/>
      <c r="M178" s="120">
        <f>K178*'Valeurs de point'!$E$3</f>
        <v>0</v>
      </c>
      <c r="N178" s="119"/>
      <c r="O178" s="120">
        <f>K178*'Valeurs de point'!$E$4</f>
        <v>0</v>
      </c>
      <c r="P178" s="119"/>
      <c r="Q178" s="121">
        <f>O178+(O178*'Valeurs de point'!$E$5)</f>
        <v>0</v>
      </c>
    </row>
    <row r="179" spans="1:17" ht="12" outlineLevel="1" thickBot="1">
      <c r="A179" s="101"/>
      <c r="B179" s="123" t="s">
        <v>1833</v>
      </c>
      <c r="C179" s="124"/>
      <c r="D179" s="124"/>
      <c r="E179" s="125"/>
      <c r="F179" s="150"/>
      <c r="G179" s="126" t="e">
        <f>(SUM(G175:G178))-(SUM(#REF!))</f>
        <v>#REF!</v>
      </c>
      <c r="H179" s="126"/>
      <c r="I179" s="126"/>
      <c r="J179" s="126"/>
      <c r="K179" s="126"/>
      <c r="L179" s="127"/>
      <c r="M179" s="128">
        <f>SUBTOTAL(9,M175:M178)</f>
        <v>0</v>
      </c>
      <c r="N179" s="127"/>
      <c r="O179" s="128">
        <f>SUBTOTAL(9,O175:O178)</f>
        <v>0</v>
      </c>
      <c r="P179" s="127"/>
      <c r="Q179" s="129">
        <f>SUBTOTAL(9,Q175:Q178)</f>
        <v>0</v>
      </c>
    </row>
    <row r="180" spans="1:17" ht="12" outlineLevel="2" thickBot="1">
      <c r="A180" s="114" t="s">
        <v>17</v>
      </c>
      <c r="B180" s="122" t="s">
        <v>1837</v>
      </c>
      <c r="C180" s="122" t="s">
        <v>1254</v>
      </c>
      <c r="D180" s="122" t="s">
        <v>1255</v>
      </c>
      <c r="E180" s="116">
        <v>0</v>
      </c>
      <c r="F180" s="137">
        <v>1</v>
      </c>
      <c r="G180" s="117">
        <v>45.01</v>
      </c>
      <c r="H180" s="117">
        <f>E180*F180*G180</f>
        <v>0</v>
      </c>
      <c r="I180" s="117">
        <v>79.58</v>
      </c>
      <c r="J180" s="117">
        <f>E180*F180*I180</f>
        <v>0</v>
      </c>
      <c r="K180" s="138">
        <f>E180*F180*(G180+I180)</f>
        <v>0</v>
      </c>
      <c r="L180" s="119"/>
      <c r="M180" s="120">
        <f>K180*'Valeurs de point'!$E$3</f>
        <v>0</v>
      </c>
      <c r="N180" s="119"/>
      <c r="O180" s="120">
        <f>K180*'Valeurs de point'!$E$4</f>
        <v>0</v>
      </c>
      <c r="P180" s="119"/>
      <c r="Q180" s="121">
        <f>O180+(O180*'Valeurs de point'!$E$5)</f>
        <v>0</v>
      </c>
    </row>
    <row r="181" spans="1:17" ht="12" outlineLevel="1" thickBot="1">
      <c r="A181" s="101"/>
      <c r="B181" s="123" t="s">
        <v>1837</v>
      </c>
      <c r="C181" s="124"/>
      <c r="D181" s="124"/>
      <c r="E181" s="125"/>
      <c r="F181" s="150"/>
      <c r="G181" s="126" t="e">
        <f>G180-#REF!</f>
        <v>#REF!</v>
      </c>
      <c r="H181" s="126"/>
      <c r="I181" s="126"/>
      <c r="J181" s="126"/>
      <c r="K181" s="126"/>
      <c r="L181" s="127"/>
      <c r="M181" s="128">
        <f>SUBTOTAL(9,M180:M180)</f>
        <v>0</v>
      </c>
      <c r="N181" s="127"/>
      <c r="O181" s="128">
        <f>SUBTOTAL(9,O180:O180)</f>
        <v>0</v>
      </c>
      <c r="P181" s="127"/>
      <c r="Q181" s="129">
        <f>SUBTOTAL(9,Q180:Q180)</f>
        <v>0</v>
      </c>
    </row>
    <row r="182" spans="1:17" outlineLevel="2">
      <c r="A182" s="114" t="s">
        <v>19</v>
      </c>
      <c r="B182" s="122" t="s">
        <v>20</v>
      </c>
      <c r="C182" s="122" t="s">
        <v>1437</v>
      </c>
      <c r="D182" s="122" t="s">
        <v>183</v>
      </c>
      <c r="E182" s="116">
        <v>0</v>
      </c>
      <c r="F182" s="137">
        <v>1</v>
      </c>
      <c r="G182" s="117">
        <v>5.74</v>
      </c>
      <c r="H182" s="117">
        <f>E182*F182*G182</f>
        <v>0</v>
      </c>
      <c r="I182" s="117">
        <v>57.15</v>
      </c>
      <c r="J182" s="117">
        <f>E182*F182*I182</f>
        <v>0</v>
      </c>
      <c r="K182" s="138">
        <f>E182*F182*(G182+I182)</f>
        <v>0</v>
      </c>
      <c r="L182" s="119"/>
      <c r="M182" s="120">
        <f>K182*'Valeurs de point'!$E$3</f>
        <v>0</v>
      </c>
      <c r="N182" s="119"/>
      <c r="O182" s="120">
        <f>K182*'Valeurs de point'!$E$4</f>
        <v>0</v>
      </c>
      <c r="P182" s="119"/>
      <c r="Q182" s="121">
        <f>O182+(O182*'Valeurs de point'!$E$5)</f>
        <v>0</v>
      </c>
    </row>
    <row r="183" spans="1:17" outlineLevel="2">
      <c r="A183" s="114" t="s">
        <v>19</v>
      </c>
      <c r="B183" s="122" t="s">
        <v>20</v>
      </c>
      <c r="C183" s="122" t="s">
        <v>1253</v>
      </c>
      <c r="D183" s="122" t="s">
        <v>802</v>
      </c>
      <c r="E183" s="116">
        <v>0</v>
      </c>
      <c r="F183" s="137">
        <v>1</v>
      </c>
      <c r="G183" s="117">
        <v>92.51</v>
      </c>
      <c r="H183" s="117">
        <f>E183*F183*G183</f>
        <v>0</v>
      </c>
      <c r="I183" s="117">
        <v>358.1</v>
      </c>
      <c r="J183" s="117">
        <f>E183*F183*I183</f>
        <v>0</v>
      </c>
      <c r="K183" s="138">
        <f>E183*F183*(G183+I183)</f>
        <v>0</v>
      </c>
      <c r="L183" s="119"/>
      <c r="M183" s="120">
        <f>K183*'Valeurs de point'!$E$3</f>
        <v>0</v>
      </c>
      <c r="N183" s="119"/>
      <c r="O183" s="120">
        <f>K183*'Valeurs de point'!$E$4</f>
        <v>0</v>
      </c>
      <c r="P183" s="119"/>
      <c r="Q183" s="121">
        <f>O183+(O183*'Valeurs de point'!$E$5)</f>
        <v>0</v>
      </c>
    </row>
    <row r="184" spans="1:17" outlineLevel="2">
      <c r="A184" s="114" t="s">
        <v>19</v>
      </c>
      <c r="B184" s="122" t="s">
        <v>20</v>
      </c>
      <c r="C184" s="122" t="s">
        <v>1438</v>
      </c>
      <c r="D184" s="122" t="s">
        <v>1352</v>
      </c>
      <c r="E184" s="116">
        <v>0</v>
      </c>
      <c r="F184" s="137">
        <v>1</v>
      </c>
      <c r="G184" s="117">
        <v>35.61</v>
      </c>
      <c r="H184" s="117">
        <f>E184*F184*G184</f>
        <v>0</v>
      </c>
      <c r="I184" s="117">
        <v>0</v>
      </c>
      <c r="J184" s="117">
        <f>E184*F184*I184</f>
        <v>0</v>
      </c>
      <c r="K184" s="138">
        <f>E184*F184*(G184+I184)</f>
        <v>0</v>
      </c>
      <c r="L184" s="119"/>
      <c r="M184" s="120">
        <f>K184*'Valeurs de point'!$E$3</f>
        <v>0</v>
      </c>
      <c r="N184" s="119"/>
      <c r="O184" s="120">
        <f>K184*'Valeurs de point'!$E$4</f>
        <v>0</v>
      </c>
      <c r="P184" s="119"/>
      <c r="Q184" s="121">
        <f>O184+(O184*'Valeurs de point'!$E$5)</f>
        <v>0</v>
      </c>
    </row>
    <row r="185" spans="1:17" ht="12" outlineLevel="2" thickBot="1">
      <c r="A185" s="114" t="s">
        <v>19</v>
      </c>
      <c r="B185" s="122" t="s">
        <v>20</v>
      </c>
      <c r="C185" s="122" t="s">
        <v>904</v>
      </c>
      <c r="D185" s="122" t="s">
        <v>1867</v>
      </c>
      <c r="E185" s="116">
        <v>0</v>
      </c>
      <c r="F185" s="137">
        <v>1</v>
      </c>
      <c r="G185" s="117"/>
      <c r="H185" s="117">
        <f>E185*F185*G185</f>
        <v>0</v>
      </c>
      <c r="I185" s="117">
        <v>33.159999999999997</v>
      </c>
      <c r="J185" s="117">
        <f>E185*F185*I185</f>
        <v>0</v>
      </c>
      <c r="K185" s="138">
        <f>E185*F185*(G185+I185)</f>
        <v>0</v>
      </c>
      <c r="L185" s="119"/>
      <c r="M185" s="120">
        <f>K185*'Valeurs de point'!$E$3</f>
        <v>0</v>
      </c>
      <c r="N185" s="119"/>
      <c r="O185" s="120">
        <f>K185*'Valeurs de point'!$E$4</f>
        <v>0</v>
      </c>
      <c r="P185" s="119"/>
      <c r="Q185" s="121">
        <f>O185+(O185*'Valeurs de point'!$E$5)</f>
        <v>0</v>
      </c>
    </row>
    <row r="186" spans="1:17" ht="12" outlineLevel="1" thickBot="1">
      <c r="A186" s="101"/>
      <c r="B186" s="123" t="s">
        <v>1834</v>
      </c>
      <c r="C186" s="124"/>
      <c r="D186" s="124"/>
      <c r="E186" s="125"/>
      <c r="F186" s="150"/>
      <c r="G186" s="126" t="e">
        <f>(SUM(G182:G185))-(SUM(#REF!))</f>
        <v>#REF!</v>
      </c>
      <c r="H186" s="126"/>
      <c r="I186" s="126"/>
      <c r="J186" s="126"/>
      <c r="K186" s="126"/>
      <c r="L186" s="127"/>
      <c r="M186" s="128">
        <f>SUBTOTAL(9,M182:M185)</f>
        <v>0</v>
      </c>
      <c r="N186" s="127"/>
      <c r="O186" s="128">
        <f>SUBTOTAL(9,O182:O185)</f>
        <v>0</v>
      </c>
      <c r="P186" s="127"/>
      <c r="Q186" s="129">
        <f>SUBTOTAL(9,Q182:Q185)</f>
        <v>0</v>
      </c>
    </row>
    <row r="187" spans="1:17" outlineLevel="2">
      <c r="A187" s="114" t="s">
        <v>21</v>
      </c>
      <c r="B187" s="122" t="s">
        <v>22</v>
      </c>
      <c r="C187" s="122" t="s">
        <v>1437</v>
      </c>
      <c r="D187" s="122" t="s">
        <v>183</v>
      </c>
      <c r="E187" s="116">
        <v>0</v>
      </c>
      <c r="F187" s="137">
        <v>1</v>
      </c>
      <c r="G187" s="117">
        <v>5.74</v>
      </c>
      <c r="H187" s="117">
        <f>E187*F187*G187</f>
        <v>0</v>
      </c>
      <c r="I187" s="117">
        <v>57.15</v>
      </c>
      <c r="J187" s="117">
        <f>E187*F187*I187</f>
        <v>0</v>
      </c>
      <c r="K187" s="138">
        <f>E187*F187*(G187+I187)</f>
        <v>0</v>
      </c>
      <c r="L187" s="119"/>
      <c r="M187" s="120">
        <f>K187*'Valeurs de point'!$E$3</f>
        <v>0</v>
      </c>
      <c r="N187" s="119"/>
      <c r="O187" s="120">
        <f>K187*'Valeurs de point'!$E$4</f>
        <v>0</v>
      </c>
      <c r="P187" s="119"/>
      <c r="Q187" s="121">
        <f>O187+(O187*'Valeurs de point'!$E$5)</f>
        <v>0</v>
      </c>
    </row>
    <row r="188" spans="1:17" outlineLevel="2">
      <c r="A188" s="114" t="s">
        <v>21</v>
      </c>
      <c r="B188" s="122" t="s">
        <v>22</v>
      </c>
      <c r="C188" s="122" t="s">
        <v>1256</v>
      </c>
      <c r="D188" s="122" t="s">
        <v>1257</v>
      </c>
      <c r="E188" s="116">
        <v>0</v>
      </c>
      <c r="F188" s="137">
        <v>1</v>
      </c>
      <c r="G188" s="117">
        <v>67.510000000000005</v>
      </c>
      <c r="H188" s="117">
        <f>E188*F188*G188</f>
        <v>0</v>
      </c>
      <c r="I188" s="117">
        <v>238.73</v>
      </c>
      <c r="J188" s="117">
        <f>E188*F188*I188</f>
        <v>0</v>
      </c>
      <c r="K188" s="138">
        <f>E188*F188*(G188+I188)</f>
        <v>0</v>
      </c>
      <c r="L188" s="119"/>
      <c r="M188" s="120">
        <f>K188*'Valeurs de point'!$E$3</f>
        <v>0</v>
      </c>
      <c r="N188" s="119"/>
      <c r="O188" s="120">
        <f>K188*'Valeurs de point'!$E$4</f>
        <v>0</v>
      </c>
      <c r="P188" s="119"/>
      <c r="Q188" s="121">
        <f>O188+(O188*'Valeurs de point'!$E$5)</f>
        <v>0</v>
      </c>
    </row>
    <row r="189" spans="1:17" outlineLevel="2">
      <c r="A189" s="114" t="s">
        <v>21</v>
      </c>
      <c r="B189" s="122" t="s">
        <v>22</v>
      </c>
      <c r="C189" s="122" t="s">
        <v>1438</v>
      </c>
      <c r="D189" s="122" t="s">
        <v>1352</v>
      </c>
      <c r="E189" s="116">
        <v>0</v>
      </c>
      <c r="F189" s="137">
        <v>1</v>
      </c>
      <c r="G189" s="117">
        <v>35.61</v>
      </c>
      <c r="H189" s="117">
        <f>E189*F189*G189</f>
        <v>0</v>
      </c>
      <c r="I189" s="117">
        <v>0</v>
      </c>
      <c r="J189" s="117">
        <f>E189*F189*I189</f>
        <v>0</v>
      </c>
      <c r="K189" s="138">
        <f>E189*F189*(G189+I189)</f>
        <v>0</v>
      </c>
      <c r="L189" s="119"/>
      <c r="M189" s="120">
        <f>K189*'Valeurs de point'!$E$3</f>
        <v>0</v>
      </c>
      <c r="N189" s="119"/>
      <c r="O189" s="120">
        <f>K189*'Valeurs de point'!$E$4</f>
        <v>0</v>
      </c>
      <c r="P189" s="119"/>
      <c r="Q189" s="121">
        <f>O189+(O189*'Valeurs de point'!$E$5)</f>
        <v>0</v>
      </c>
    </row>
    <row r="190" spans="1:17" ht="12" outlineLevel="2" thickBot="1">
      <c r="A190" s="114" t="s">
        <v>21</v>
      </c>
      <c r="B190" s="122" t="s">
        <v>22</v>
      </c>
      <c r="C190" s="122" t="s">
        <v>904</v>
      </c>
      <c r="D190" s="122" t="s">
        <v>1867</v>
      </c>
      <c r="E190" s="116">
        <v>0</v>
      </c>
      <c r="F190" s="137">
        <v>1</v>
      </c>
      <c r="G190" s="117"/>
      <c r="H190" s="117">
        <f>E190*F190*G190</f>
        <v>0</v>
      </c>
      <c r="I190" s="117">
        <v>33.159999999999997</v>
      </c>
      <c r="J190" s="117">
        <f>E190*F190*I190</f>
        <v>0</v>
      </c>
      <c r="K190" s="138">
        <f>E190*F190*(G190+I190)</f>
        <v>0</v>
      </c>
      <c r="L190" s="119"/>
      <c r="M190" s="120">
        <f>K190*'Valeurs de point'!$E$3</f>
        <v>0</v>
      </c>
      <c r="N190" s="119"/>
      <c r="O190" s="120">
        <f>K190*'Valeurs de point'!$E$4</f>
        <v>0</v>
      </c>
      <c r="P190" s="119"/>
      <c r="Q190" s="121">
        <f>O190+(O190*'Valeurs de point'!$E$5)</f>
        <v>0</v>
      </c>
    </row>
    <row r="191" spans="1:17" ht="12" outlineLevel="1" thickBot="1">
      <c r="A191" s="101"/>
      <c r="B191" s="123" t="s">
        <v>1835</v>
      </c>
      <c r="C191" s="124"/>
      <c r="D191" s="124"/>
      <c r="E191" s="125"/>
      <c r="F191" s="150"/>
      <c r="G191" s="126" t="e">
        <f>(SUM(G187:G190))-(SUM(#REF!))</f>
        <v>#REF!</v>
      </c>
      <c r="H191" s="126"/>
      <c r="I191" s="126"/>
      <c r="J191" s="126"/>
      <c r="K191" s="126"/>
      <c r="L191" s="127"/>
      <c r="M191" s="128">
        <f>SUBTOTAL(9,M187:M190)</f>
        <v>0</v>
      </c>
      <c r="N191" s="127"/>
      <c r="O191" s="128">
        <f>SUBTOTAL(9,O187:O190)</f>
        <v>0</v>
      </c>
      <c r="P191" s="127"/>
      <c r="Q191" s="129">
        <f>SUBTOTAL(9,Q187:Q190)</f>
        <v>0</v>
      </c>
    </row>
    <row r="192" spans="1:17" outlineLevel="2">
      <c r="A192" s="114" t="s">
        <v>23</v>
      </c>
      <c r="B192" s="122" t="s">
        <v>24</v>
      </c>
      <c r="C192" s="122" t="s">
        <v>1437</v>
      </c>
      <c r="D192" s="122" t="s">
        <v>183</v>
      </c>
      <c r="E192" s="116">
        <v>0</v>
      </c>
      <c r="F192" s="137">
        <v>1</v>
      </c>
      <c r="G192" s="117">
        <v>5.74</v>
      </c>
      <c r="H192" s="117">
        <f>E192*F192*G192</f>
        <v>0</v>
      </c>
      <c r="I192" s="117">
        <v>57.15</v>
      </c>
      <c r="J192" s="117">
        <f>E192*F192*I192</f>
        <v>0</v>
      </c>
      <c r="K192" s="138">
        <f>E192*F192*(G192+I192)</f>
        <v>0</v>
      </c>
      <c r="L192" s="119"/>
      <c r="M192" s="120">
        <f>K192*'Valeurs de point'!$E$3</f>
        <v>0</v>
      </c>
      <c r="N192" s="119"/>
      <c r="O192" s="120">
        <f>K192*'Valeurs de point'!$E$4</f>
        <v>0</v>
      </c>
      <c r="P192" s="119"/>
      <c r="Q192" s="121">
        <f>O192+(O192*'Valeurs de point'!$E$5)</f>
        <v>0</v>
      </c>
    </row>
    <row r="193" spans="1:17" outlineLevel="2">
      <c r="A193" s="114" t="s">
        <v>23</v>
      </c>
      <c r="B193" s="122" t="s">
        <v>24</v>
      </c>
      <c r="C193" s="122" t="s">
        <v>1258</v>
      </c>
      <c r="D193" s="122" t="s">
        <v>803</v>
      </c>
      <c r="E193" s="116">
        <v>0</v>
      </c>
      <c r="F193" s="137">
        <v>1</v>
      </c>
      <c r="G193" s="117">
        <v>70.010000000000005</v>
      </c>
      <c r="H193" s="117">
        <f>E193*F193*G193</f>
        <v>0</v>
      </c>
      <c r="I193" s="117">
        <v>172.42</v>
      </c>
      <c r="J193" s="117">
        <f>E193*F193*I193</f>
        <v>0</v>
      </c>
      <c r="K193" s="138">
        <f>E193*F193*(G193+I193)</f>
        <v>0</v>
      </c>
      <c r="L193" s="119"/>
      <c r="M193" s="120">
        <f>K193*'Valeurs de point'!$E$3</f>
        <v>0</v>
      </c>
      <c r="N193" s="119"/>
      <c r="O193" s="120">
        <f>K193*'Valeurs de point'!$E$4</f>
        <v>0</v>
      </c>
      <c r="P193" s="119"/>
      <c r="Q193" s="121">
        <f>O193+(O193*'Valeurs de point'!$E$5)</f>
        <v>0</v>
      </c>
    </row>
    <row r="194" spans="1:17" outlineLevel="2">
      <c r="A194" s="114" t="s">
        <v>23</v>
      </c>
      <c r="B194" s="122" t="s">
        <v>24</v>
      </c>
      <c r="C194" s="122" t="s">
        <v>1438</v>
      </c>
      <c r="D194" s="122" t="s">
        <v>1352</v>
      </c>
      <c r="E194" s="116">
        <v>0</v>
      </c>
      <c r="F194" s="137">
        <v>1</v>
      </c>
      <c r="G194" s="117">
        <v>35.61</v>
      </c>
      <c r="H194" s="117">
        <f>E194*F194*G194</f>
        <v>0</v>
      </c>
      <c r="I194" s="117">
        <v>0</v>
      </c>
      <c r="J194" s="117">
        <f>E194*F194*I194</f>
        <v>0</v>
      </c>
      <c r="K194" s="138">
        <f>E194*F194*(G194+I194)</f>
        <v>0</v>
      </c>
      <c r="L194" s="119"/>
      <c r="M194" s="120">
        <f>K194*'Valeurs de point'!$E$3</f>
        <v>0</v>
      </c>
      <c r="N194" s="119"/>
      <c r="O194" s="120">
        <f>K194*'Valeurs de point'!$E$4</f>
        <v>0</v>
      </c>
      <c r="P194" s="119"/>
      <c r="Q194" s="121">
        <f>O194+(O194*'Valeurs de point'!$E$5)</f>
        <v>0</v>
      </c>
    </row>
    <row r="195" spans="1:17" ht="12" outlineLevel="2" thickBot="1">
      <c r="A195" s="114" t="s">
        <v>23</v>
      </c>
      <c r="B195" s="122" t="s">
        <v>24</v>
      </c>
      <c r="C195" s="122" t="s">
        <v>904</v>
      </c>
      <c r="D195" s="122" t="s">
        <v>1867</v>
      </c>
      <c r="E195" s="116">
        <v>0</v>
      </c>
      <c r="F195" s="137">
        <v>1</v>
      </c>
      <c r="G195" s="117"/>
      <c r="H195" s="117">
        <f>E195*F195*G195</f>
        <v>0</v>
      </c>
      <c r="I195" s="117">
        <v>33.159999999999997</v>
      </c>
      <c r="J195" s="117">
        <f>E195*F195*I195</f>
        <v>0</v>
      </c>
      <c r="K195" s="138">
        <f>E195*F195*(G195+I195)</f>
        <v>0</v>
      </c>
      <c r="L195" s="119"/>
      <c r="M195" s="120">
        <f>K195*'Valeurs de point'!$E$3</f>
        <v>0</v>
      </c>
      <c r="N195" s="119"/>
      <c r="O195" s="120">
        <f>K195*'Valeurs de point'!$E$4</f>
        <v>0</v>
      </c>
      <c r="P195" s="119"/>
      <c r="Q195" s="121">
        <f>O195+(O195*'Valeurs de point'!$E$5)</f>
        <v>0</v>
      </c>
    </row>
    <row r="196" spans="1:17" ht="12" outlineLevel="1" thickBot="1">
      <c r="A196" s="101"/>
      <c r="B196" s="123" t="s">
        <v>1738</v>
      </c>
      <c r="C196" s="124"/>
      <c r="D196" s="124"/>
      <c r="E196" s="125"/>
      <c r="F196" s="150"/>
      <c r="G196" s="126" t="e">
        <f>(SUM(G192:G195))-(SUM(#REF!))</f>
        <v>#REF!</v>
      </c>
      <c r="H196" s="126"/>
      <c r="I196" s="126"/>
      <c r="J196" s="126"/>
      <c r="K196" s="126"/>
      <c r="L196" s="127"/>
      <c r="M196" s="128">
        <f>SUBTOTAL(9,M192:M195)</f>
        <v>0</v>
      </c>
      <c r="N196" s="127"/>
      <c r="O196" s="128">
        <f>SUBTOTAL(9,O192:O195)</f>
        <v>0</v>
      </c>
      <c r="P196" s="127"/>
      <c r="Q196" s="129">
        <f>SUBTOTAL(9,Q192:Q195)</f>
        <v>0</v>
      </c>
    </row>
    <row r="197" spans="1:17" outlineLevel="2">
      <c r="A197" s="114" t="s">
        <v>25</v>
      </c>
      <c r="B197" s="122" t="s">
        <v>26</v>
      </c>
      <c r="C197" s="179" t="s">
        <v>1437</v>
      </c>
      <c r="D197" s="179" t="s">
        <v>183</v>
      </c>
      <c r="E197" s="116">
        <v>0</v>
      </c>
      <c r="F197" s="137">
        <v>0</v>
      </c>
      <c r="G197" s="117">
        <v>5.74</v>
      </c>
      <c r="H197" s="117">
        <f>E197*F197*G197</f>
        <v>0</v>
      </c>
      <c r="I197" s="117">
        <v>57.15</v>
      </c>
      <c r="J197" s="117">
        <f>E197*F197*I197</f>
        <v>0</v>
      </c>
      <c r="K197" s="138">
        <f>E197*F197*(G197+I197)</f>
        <v>0</v>
      </c>
      <c r="L197" s="119"/>
      <c r="M197" s="120">
        <f>K197*'Valeurs de point'!$E$3</f>
        <v>0</v>
      </c>
      <c r="N197" s="119"/>
      <c r="O197" s="120">
        <f>K197*'Valeurs de point'!$E$4</f>
        <v>0</v>
      </c>
      <c r="P197" s="119"/>
      <c r="Q197" s="121">
        <f>O197+(O197*'Valeurs de point'!$E$5)</f>
        <v>0</v>
      </c>
    </row>
    <row r="198" spans="1:17" outlineLevel="2">
      <c r="A198" s="114" t="s">
        <v>25</v>
      </c>
      <c r="B198" s="122" t="s">
        <v>26</v>
      </c>
      <c r="C198" s="122" t="s">
        <v>1260</v>
      </c>
      <c r="D198" s="122" t="s">
        <v>27</v>
      </c>
      <c r="E198" s="116">
        <v>0</v>
      </c>
      <c r="F198" s="137">
        <v>1</v>
      </c>
      <c r="G198" s="117">
        <v>17.22</v>
      </c>
      <c r="H198" s="117">
        <f>E198*F198*G198</f>
        <v>0</v>
      </c>
      <c r="I198" s="117">
        <v>41.26</v>
      </c>
      <c r="J198" s="117">
        <f>E198*F198*I198</f>
        <v>0</v>
      </c>
      <c r="K198" s="138">
        <f>E198*F198*(G198+I198)</f>
        <v>0</v>
      </c>
      <c r="L198" s="119"/>
      <c r="M198" s="120">
        <f>K198*'Valeurs de point'!$E$3</f>
        <v>0</v>
      </c>
      <c r="N198" s="119"/>
      <c r="O198" s="120">
        <f>K198*'Valeurs de point'!$E$4</f>
        <v>0</v>
      </c>
      <c r="P198" s="119"/>
      <c r="Q198" s="121">
        <f>O198+(O198*'Valeurs de point'!$E$5)</f>
        <v>0</v>
      </c>
    </row>
    <row r="199" spans="1:17" ht="12" outlineLevel="2" thickBot="1">
      <c r="A199" s="114" t="s">
        <v>25</v>
      </c>
      <c r="B199" s="122" t="s">
        <v>26</v>
      </c>
      <c r="C199" s="122" t="s">
        <v>1259</v>
      </c>
      <c r="D199" s="122" t="s">
        <v>716</v>
      </c>
      <c r="E199" s="116">
        <v>0</v>
      </c>
      <c r="F199" s="137">
        <v>1</v>
      </c>
      <c r="G199" s="117"/>
      <c r="H199" s="117">
        <f>E199*F199*G199</f>
        <v>0</v>
      </c>
      <c r="I199" s="117">
        <v>20.63</v>
      </c>
      <c r="J199" s="117">
        <f>E199*F199*I199</f>
        <v>0</v>
      </c>
      <c r="K199" s="138">
        <f>E199*F199*(G199+I199)</f>
        <v>0</v>
      </c>
      <c r="L199" s="119"/>
      <c r="M199" s="120">
        <f>K199*'Valeurs de point'!$E$3</f>
        <v>0</v>
      </c>
      <c r="N199" s="119"/>
      <c r="O199" s="120">
        <f>K199*'Valeurs de point'!$E$4</f>
        <v>0</v>
      </c>
      <c r="P199" s="119"/>
      <c r="Q199" s="121">
        <f>O199+(O199*'Valeurs de point'!$E$5)</f>
        <v>0</v>
      </c>
    </row>
    <row r="200" spans="1:17" ht="12" outlineLevel="1" thickBot="1">
      <c r="A200" s="101"/>
      <c r="B200" s="123" t="s">
        <v>1836</v>
      </c>
      <c r="C200" s="124"/>
      <c r="D200" s="124"/>
      <c r="E200" s="125"/>
      <c r="F200" s="150"/>
      <c r="G200" s="126" t="e">
        <f>(SUM(G197:G199))-(SUM(#REF!))</f>
        <v>#REF!</v>
      </c>
      <c r="H200" s="126"/>
      <c r="I200" s="126"/>
      <c r="J200" s="126"/>
      <c r="K200" s="126"/>
      <c r="L200" s="127"/>
      <c r="M200" s="128">
        <f>SUBTOTAL(9,M197:M199)</f>
        <v>0</v>
      </c>
      <c r="N200" s="127"/>
      <c r="O200" s="128">
        <f>SUBTOTAL(9,O197:O199)</f>
        <v>0</v>
      </c>
      <c r="P200" s="127"/>
      <c r="Q200" s="129">
        <f>SUBTOTAL(9,Q197:Q199)</f>
        <v>0</v>
      </c>
    </row>
    <row r="201" spans="1:17" outlineLevel="2">
      <c r="A201" s="114" t="s">
        <v>28</v>
      </c>
      <c r="B201" s="122" t="s">
        <v>29</v>
      </c>
      <c r="C201" s="122" t="s">
        <v>1437</v>
      </c>
      <c r="D201" s="122" t="s">
        <v>183</v>
      </c>
      <c r="E201" s="116">
        <v>0</v>
      </c>
      <c r="F201" s="137">
        <v>1</v>
      </c>
      <c r="G201" s="117">
        <v>5.74</v>
      </c>
      <c r="H201" s="117">
        <f>E201*F201*G201</f>
        <v>0</v>
      </c>
      <c r="I201" s="117">
        <v>57.15</v>
      </c>
      <c r="J201" s="117">
        <f>E201*F201*I201</f>
        <v>0</v>
      </c>
      <c r="K201" s="138">
        <f>E201*F201*(G201+I201)</f>
        <v>0</v>
      </c>
      <c r="L201" s="119"/>
      <c r="M201" s="120">
        <f>K201*'Valeurs de point'!$E$3</f>
        <v>0</v>
      </c>
      <c r="N201" s="119"/>
      <c r="O201" s="120">
        <f>K201*'Valeurs de point'!$E$4</f>
        <v>0</v>
      </c>
      <c r="P201" s="119"/>
      <c r="Q201" s="121">
        <f>O201+(O201*'Valeurs de point'!$E$5)</f>
        <v>0</v>
      </c>
    </row>
    <row r="202" spans="1:17" outlineLevel="2">
      <c r="A202" s="114" t="s">
        <v>28</v>
      </c>
      <c r="B202" s="122" t="s">
        <v>29</v>
      </c>
      <c r="C202" s="122" t="s">
        <v>1258</v>
      </c>
      <c r="D202" s="122" t="s">
        <v>803</v>
      </c>
      <c r="E202" s="116">
        <v>0</v>
      </c>
      <c r="F202" s="137">
        <v>1</v>
      </c>
      <c r="G202" s="117">
        <v>70.010000000000005</v>
      </c>
      <c r="H202" s="117">
        <f>E202*F202*G202</f>
        <v>0</v>
      </c>
      <c r="I202" s="117">
        <v>172.42</v>
      </c>
      <c r="J202" s="117">
        <f>E202*F202*I202</f>
        <v>0</v>
      </c>
      <c r="K202" s="138">
        <f>E202*F202*(G202+I202)</f>
        <v>0</v>
      </c>
      <c r="L202" s="119"/>
      <c r="M202" s="120">
        <f>K202*'Valeurs de point'!$E$3</f>
        <v>0</v>
      </c>
      <c r="N202" s="119"/>
      <c r="O202" s="120">
        <f>K202*'Valeurs de point'!$E$4</f>
        <v>0</v>
      </c>
      <c r="P202" s="119"/>
      <c r="Q202" s="121">
        <f>O202+(O202*'Valeurs de point'!$E$5)</f>
        <v>0</v>
      </c>
    </row>
    <row r="203" spans="1:17" outlineLevel="2">
      <c r="A203" s="114" t="s">
        <v>28</v>
      </c>
      <c r="B203" s="122" t="s">
        <v>29</v>
      </c>
      <c r="C203" s="122" t="s">
        <v>1438</v>
      </c>
      <c r="D203" s="122" t="s">
        <v>1352</v>
      </c>
      <c r="E203" s="116">
        <v>0</v>
      </c>
      <c r="F203" s="137">
        <v>1</v>
      </c>
      <c r="G203" s="117">
        <v>35.61</v>
      </c>
      <c r="H203" s="117">
        <f>E203*F203*G203</f>
        <v>0</v>
      </c>
      <c r="I203" s="117">
        <v>0</v>
      </c>
      <c r="J203" s="117">
        <f>E203*F203*I203</f>
        <v>0</v>
      </c>
      <c r="K203" s="138">
        <f>E203*F203*(G203+I203)</f>
        <v>0</v>
      </c>
      <c r="L203" s="119"/>
      <c r="M203" s="120">
        <f>K203*'Valeurs de point'!$E$3</f>
        <v>0</v>
      </c>
      <c r="N203" s="119"/>
      <c r="O203" s="120">
        <f>K203*'Valeurs de point'!$E$4</f>
        <v>0</v>
      </c>
      <c r="P203" s="119"/>
      <c r="Q203" s="121">
        <f>O203+(O203*'Valeurs de point'!$E$5)</f>
        <v>0</v>
      </c>
    </row>
    <row r="204" spans="1:17" ht="12" outlineLevel="2" thickBot="1">
      <c r="A204" s="114" t="s">
        <v>28</v>
      </c>
      <c r="B204" s="122" t="s">
        <v>29</v>
      </c>
      <c r="C204" s="122" t="s">
        <v>904</v>
      </c>
      <c r="D204" s="122" t="s">
        <v>1867</v>
      </c>
      <c r="E204" s="116">
        <v>0</v>
      </c>
      <c r="F204" s="137">
        <v>1</v>
      </c>
      <c r="G204" s="117"/>
      <c r="H204" s="117">
        <f>E204*F204*G204</f>
        <v>0</v>
      </c>
      <c r="I204" s="117">
        <v>33.159999999999997</v>
      </c>
      <c r="J204" s="117">
        <f>E204*F204*I204</f>
        <v>0</v>
      </c>
      <c r="K204" s="138">
        <f>E204*F204*(G204+I204)</f>
        <v>0</v>
      </c>
      <c r="L204" s="119"/>
      <c r="M204" s="120">
        <f>K204*'Valeurs de point'!$E$3</f>
        <v>0</v>
      </c>
      <c r="N204" s="119"/>
      <c r="O204" s="120">
        <f>K204*'Valeurs de point'!$E$4</f>
        <v>0</v>
      </c>
      <c r="P204" s="119"/>
      <c r="Q204" s="121">
        <f>O204+(O204*'Valeurs de point'!$E$5)</f>
        <v>0</v>
      </c>
    </row>
    <row r="205" spans="1:17" ht="12" outlineLevel="1" thickBot="1">
      <c r="A205" s="101"/>
      <c r="B205" s="123" t="s">
        <v>1724</v>
      </c>
      <c r="C205" s="124"/>
      <c r="D205" s="124"/>
      <c r="E205" s="125"/>
      <c r="F205" s="150"/>
      <c r="G205" s="126" t="e">
        <f>(SUM(G201:G204))-(SUM(#REF!))</f>
        <v>#REF!</v>
      </c>
      <c r="H205" s="126"/>
      <c r="I205" s="126"/>
      <c r="J205" s="126"/>
      <c r="K205" s="126"/>
      <c r="L205" s="127"/>
      <c r="M205" s="128">
        <f>SUBTOTAL(9,M201:M204)</f>
        <v>0</v>
      </c>
      <c r="N205" s="127"/>
      <c r="O205" s="128">
        <f>SUBTOTAL(9,O201:O204)</f>
        <v>0</v>
      </c>
      <c r="P205" s="127"/>
      <c r="Q205" s="129">
        <f>SUBTOTAL(9,Q201:Q204)</f>
        <v>0</v>
      </c>
    </row>
    <row r="206" spans="1:17" outlineLevel="2">
      <c r="A206" s="114" t="s">
        <v>682</v>
      </c>
      <c r="B206" s="122" t="s">
        <v>683</v>
      </c>
      <c r="C206" s="122" t="s">
        <v>1437</v>
      </c>
      <c r="D206" s="122" t="s">
        <v>183</v>
      </c>
      <c r="E206" s="116">
        <v>0</v>
      </c>
      <c r="F206" s="137">
        <v>1</v>
      </c>
      <c r="G206" s="117">
        <v>5.74</v>
      </c>
      <c r="H206" s="117">
        <f>E206*F206*G206</f>
        <v>0</v>
      </c>
      <c r="I206" s="117">
        <v>57.15</v>
      </c>
      <c r="J206" s="117">
        <f>E206*F206*I206</f>
        <v>0</v>
      </c>
      <c r="K206" s="138">
        <f>E206*F206*(G206+I206)</f>
        <v>0</v>
      </c>
      <c r="L206" s="119"/>
      <c r="M206" s="120">
        <f>K206*'Valeurs de point'!$E$3</f>
        <v>0</v>
      </c>
      <c r="N206" s="119"/>
      <c r="O206" s="120">
        <f>K206*'Valeurs de point'!$E$4</f>
        <v>0</v>
      </c>
      <c r="P206" s="119"/>
      <c r="Q206" s="121">
        <f>O206+(O206*'Valeurs de point'!$E$5)</f>
        <v>0</v>
      </c>
    </row>
    <row r="207" spans="1:17" outlineLevel="2">
      <c r="A207" s="114" t="s">
        <v>682</v>
      </c>
      <c r="B207" s="122" t="s">
        <v>683</v>
      </c>
      <c r="C207" s="122" t="s">
        <v>1258</v>
      </c>
      <c r="D207" s="122" t="s">
        <v>803</v>
      </c>
      <c r="E207" s="116">
        <v>0</v>
      </c>
      <c r="F207" s="137">
        <v>1</v>
      </c>
      <c r="G207" s="117">
        <v>70.010000000000005</v>
      </c>
      <c r="H207" s="117">
        <f>E207*F207*G207</f>
        <v>0</v>
      </c>
      <c r="I207" s="117">
        <v>172.42</v>
      </c>
      <c r="J207" s="117">
        <f>E207*F207*I207</f>
        <v>0</v>
      </c>
      <c r="K207" s="138">
        <f>E207*F207*(G207+I207)</f>
        <v>0</v>
      </c>
      <c r="L207" s="119"/>
      <c r="M207" s="120">
        <f>K207*'Valeurs de point'!$E$3</f>
        <v>0</v>
      </c>
      <c r="N207" s="119"/>
      <c r="O207" s="120">
        <f>K207*'Valeurs de point'!$E$4</f>
        <v>0</v>
      </c>
      <c r="P207" s="119"/>
      <c r="Q207" s="121">
        <f>O207+(O207*'Valeurs de point'!$E$5)</f>
        <v>0</v>
      </c>
    </row>
    <row r="208" spans="1:17" outlineLevel="2">
      <c r="A208" s="114" t="s">
        <v>682</v>
      </c>
      <c r="B208" s="122" t="s">
        <v>683</v>
      </c>
      <c r="C208" s="122" t="s">
        <v>1438</v>
      </c>
      <c r="D208" s="122" t="s">
        <v>1352</v>
      </c>
      <c r="E208" s="116">
        <v>0</v>
      </c>
      <c r="F208" s="137">
        <v>1</v>
      </c>
      <c r="G208" s="117">
        <v>35.61</v>
      </c>
      <c r="H208" s="117">
        <f>E208*F208*G208</f>
        <v>0</v>
      </c>
      <c r="I208" s="117">
        <v>0</v>
      </c>
      <c r="J208" s="117">
        <f>E208*F208*I208</f>
        <v>0</v>
      </c>
      <c r="K208" s="138">
        <f>E208*F208*(G208+I208)</f>
        <v>0</v>
      </c>
      <c r="L208" s="119"/>
      <c r="M208" s="120">
        <f>K208*'Valeurs de point'!$E$3</f>
        <v>0</v>
      </c>
      <c r="N208" s="119"/>
      <c r="O208" s="120">
        <f>K208*'Valeurs de point'!$E$4</f>
        <v>0</v>
      </c>
      <c r="P208" s="119"/>
      <c r="Q208" s="121">
        <f>O208+(O208*'Valeurs de point'!$E$5)</f>
        <v>0</v>
      </c>
    </row>
    <row r="209" spans="1:17" ht="12" outlineLevel="2" thickBot="1">
      <c r="A209" s="114" t="s">
        <v>682</v>
      </c>
      <c r="B209" s="122" t="s">
        <v>683</v>
      </c>
      <c r="C209" s="122" t="s">
        <v>904</v>
      </c>
      <c r="D209" s="122" t="s">
        <v>1867</v>
      </c>
      <c r="E209" s="116">
        <v>0</v>
      </c>
      <c r="F209" s="137">
        <v>1</v>
      </c>
      <c r="G209" s="117"/>
      <c r="H209" s="117">
        <f>E209*F209*G209</f>
        <v>0</v>
      </c>
      <c r="I209" s="117">
        <v>33.159999999999997</v>
      </c>
      <c r="J209" s="117">
        <f>E209*F209*I209</f>
        <v>0</v>
      </c>
      <c r="K209" s="138">
        <f>E209*F209*(G209+I209)</f>
        <v>0</v>
      </c>
      <c r="L209" s="119"/>
      <c r="M209" s="120">
        <f>K209*'Valeurs de point'!$E$3</f>
        <v>0</v>
      </c>
      <c r="N209" s="119"/>
      <c r="O209" s="120">
        <f>K209*'Valeurs de point'!$E$4</f>
        <v>0</v>
      </c>
      <c r="P209" s="119"/>
      <c r="Q209" s="121">
        <f>O209+(O209*'Valeurs de point'!$E$5)</f>
        <v>0</v>
      </c>
    </row>
    <row r="210" spans="1:17" ht="12" outlineLevel="1" thickBot="1">
      <c r="A210" s="101"/>
      <c r="B210" s="123" t="s">
        <v>1725</v>
      </c>
      <c r="C210" s="124"/>
      <c r="D210" s="124"/>
      <c r="E210" s="125"/>
      <c r="F210" s="150"/>
      <c r="G210" s="126" t="e">
        <f>(SUM(G206:G209))-(SUM(#REF!))</f>
        <v>#REF!</v>
      </c>
      <c r="H210" s="126"/>
      <c r="I210" s="126"/>
      <c r="J210" s="126"/>
      <c r="K210" s="126"/>
      <c r="L210" s="127"/>
      <c r="M210" s="128">
        <f>SUBTOTAL(9,M206:M209)</f>
        <v>0</v>
      </c>
      <c r="N210" s="127"/>
      <c r="O210" s="128">
        <f>SUBTOTAL(9,O206:O209)</f>
        <v>0</v>
      </c>
      <c r="P210" s="127"/>
      <c r="Q210" s="129">
        <f>SUBTOTAL(9,Q206:Q209)</f>
        <v>0</v>
      </c>
    </row>
    <row r="211" spans="1:17" outlineLevel="2">
      <c r="A211" s="114" t="s">
        <v>684</v>
      </c>
      <c r="B211" s="122" t="s">
        <v>685</v>
      </c>
      <c r="C211" s="122" t="s">
        <v>1437</v>
      </c>
      <c r="D211" s="122" t="s">
        <v>183</v>
      </c>
      <c r="E211" s="116">
        <v>0</v>
      </c>
      <c r="F211" s="137">
        <v>1</v>
      </c>
      <c r="G211" s="117">
        <v>5.74</v>
      </c>
      <c r="H211" s="117">
        <f>E211*F211*G211</f>
        <v>0</v>
      </c>
      <c r="I211" s="117">
        <v>57.15</v>
      </c>
      <c r="J211" s="117">
        <f>E211*F211*I211</f>
        <v>0</v>
      </c>
      <c r="K211" s="138">
        <f>E211*F211*(G211+I211)</f>
        <v>0</v>
      </c>
      <c r="L211" s="119"/>
      <c r="M211" s="120">
        <f>K211*'Valeurs de point'!$E$3</f>
        <v>0</v>
      </c>
      <c r="N211" s="119"/>
      <c r="O211" s="120">
        <f>K211*'Valeurs de point'!$E$4</f>
        <v>0</v>
      </c>
      <c r="P211" s="119"/>
      <c r="Q211" s="121">
        <f>O211+(O211*'Valeurs de point'!$E$5)</f>
        <v>0</v>
      </c>
    </row>
    <row r="212" spans="1:17" outlineLevel="2">
      <c r="A212" s="114" t="s">
        <v>684</v>
      </c>
      <c r="B212" s="122" t="s">
        <v>685</v>
      </c>
      <c r="C212" s="122" t="s">
        <v>1258</v>
      </c>
      <c r="D212" s="122" t="s">
        <v>803</v>
      </c>
      <c r="E212" s="116">
        <v>0</v>
      </c>
      <c r="F212" s="137">
        <v>1</v>
      </c>
      <c r="G212" s="117">
        <v>70.010000000000005</v>
      </c>
      <c r="H212" s="117">
        <f>E212*F212*G212</f>
        <v>0</v>
      </c>
      <c r="I212" s="117">
        <v>172.42</v>
      </c>
      <c r="J212" s="117">
        <f>E212*F212*I212</f>
        <v>0</v>
      </c>
      <c r="K212" s="138">
        <f>E212*F212*(G212+I212)</f>
        <v>0</v>
      </c>
      <c r="L212" s="119"/>
      <c r="M212" s="120">
        <f>K212*'Valeurs de point'!$E$3</f>
        <v>0</v>
      </c>
      <c r="N212" s="119"/>
      <c r="O212" s="120">
        <f>K212*'Valeurs de point'!$E$4</f>
        <v>0</v>
      </c>
      <c r="P212" s="119"/>
      <c r="Q212" s="121">
        <f>O212+(O212*'Valeurs de point'!$E$5)</f>
        <v>0</v>
      </c>
    </row>
    <row r="213" spans="1:17" outlineLevel="2">
      <c r="A213" s="114" t="s">
        <v>684</v>
      </c>
      <c r="B213" s="122" t="s">
        <v>685</v>
      </c>
      <c r="C213" s="122" t="s">
        <v>1438</v>
      </c>
      <c r="D213" s="122" t="s">
        <v>1352</v>
      </c>
      <c r="E213" s="116">
        <v>0</v>
      </c>
      <c r="F213" s="137">
        <v>1</v>
      </c>
      <c r="G213" s="117">
        <v>35.61</v>
      </c>
      <c r="H213" s="117">
        <f>E213*F213*G213</f>
        <v>0</v>
      </c>
      <c r="I213" s="117">
        <v>0</v>
      </c>
      <c r="J213" s="117">
        <f>E213*F213*I213</f>
        <v>0</v>
      </c>
      <c r="K213" s="138">
        <f>E213*F213*(G213+I213)</f>
        <v>0</v>
      </c>
      <c r="L213" s="119"/>
      <c r="M213" s="120">
        <f>K213*'Valeurs de point'!$E$3</f>
        <v>0</v>
      </c>
      <c r="N213" s="119"/>
      <c r="O213" s="120">
        <f>K213*'Valeurs de point'!$E$4</f>
        <v>0</v>
      </c>
      <c r="P213" s="119"/>
      <c r="Q213" s="121">
        <f>O213+(O213*'Valeurs de point'!$E$5)</f>
        <v>0</v>
      </c>
    </row>
    <row r="214" spans="1:17" ht="12" outlineLevel="2" thickBot="1">
      <c r="A214" s="114" t="s">
        <v>684</v>
      </c>
      <c r="B214" s="122" t="s">
        <v>685</v>
      </c>
      <c r="C214" s="122" t="s">
        <v>904</v>
      </c>
      <c r="D214" s="122" t="s">
        <v>1867</v>
      </c>
      <c r="E214" s="116">
        <v>0</v>
      </c>
      <c r="F214" s="137">
        <v>1</v>
      </c>
      <c r="G214" s="117"/>
      <c r="H214" s="117">
        <f>E214*F214*G214</f>
        <v>0</v>
      </c>
      <c r="I214" s="117">
        <v>33.159999999999997</v>
      </c>
      <c r="J214" s="117">
        <f>E214*F214*I214</f>
        <v>0</v>
      </c>
      <c r="K214" s="138">
        <f>E214*F214*(G214+I214)</f>
        <v>0</v>
      </c>
      <c r="L214" s="119"/>
      <c r="M214" s="120">
        <f>K214*'Valeurs de point'!$E$3</f>
        <v>0</v>
      </c>
      <c r="N214" s="119"/>
      <c r="O214" s="120">
        <f>K214*'Valeurs de point'!$E$4</f>
        <v>0</v>
      </c>
      <c r="P214" s="119"/>
      <c r="Q214" s="121">
        <f>O214+(O214*'Valeurs de point'!$E$5)</f>
        <v>0</v>
      </c>
    </row>
    <row r="215" spans="1:17" ht="12" outlineLevel="1" thickBot="1">
      <c r="A215" s="101"/>
      <c r="B215" s="123" t="s">
        <v>1726</v>
      </c>
      <c r="C215" s="124"/>
      <c r="D215" s="124"/>
      <c r="E215" s="125"/>
      <c r="F215" s="150"/>
      <c r="G215" s="126" t="e">
        <f>(SUM(G211:G214))-(SUM(#REF!))</f>
        <v>#REF!</v>
      </c>
      <c r="H215" s="126"/>
      <c r="I215" s="126"/>
      <c r="J215" s="126"/>
      <c r="K215" s="126"/>
      <c r="L215" s="127"/>
      <c r="M215" s="128">
        <f>SUBTOTAL(9,M211:M214)</f>
        <v>0</v>
      </c>
      <c r="N215" s="127"/>
      <c r="O215" s="128">
        <f>SUBTOTAL(9,O211:O214)</f>
        <v>0</v>
      </c>
      <c r="P215" s="127"/>
      <c r="Q215" s="129">
        <f>SUBTOTAL(9,Q211:Q214)</f>
        <v>0</v>
      </c>
    </row>
    <row r="216" spans="1:17" outlineLevel="2">
      <c r="A216" s="114" t="s">
        <v>2015</v>
      </c>
      <c r="B216" s="122" t="s">
        <v>2016</v>
      </c>
      <c r="C216" s="122" t="s">
        <v>1437</v>
      </c>
      <c r="D216" s="122" t="s">
        <v>183</v>
      </c>
      <c r="E216" s="116">
        <v>0</v>
      </c>
      <c r="F216" s="137">
        <v>1</v>
      </c>
      <c r="G216" s="117">
        <v>5.74</v>
      </c>
      <c r="H216" s="117">
        <f>E216*F216*G216</f>
        <v>0</v>
      </c>
      <c r="I216" s="117">
        <v>57.15</v>
      </c>
      <c r="J216" s="117">
        <f>E216*F216*I216</f>
        <v>0</v>
      </c>
      <c r="K216" s="138">
        <f>E216*F216*(G216+I216)</f>
        <v>0</v>
      </c>
      <c r="L216" s="119"/>
      <c r="M216" s="120">
        <f>K216*'Valeurs de point'!$E$3</f>
        <v>0</v>
      </c>
      <c r="N216" s="119"/>
      <c r="O216" s="120">
        <f>K216*'Valeurs de point'!$E$4</f>
        <v>0</v>
      </c>
      <c r="P216" s="119"/>
      <c r="Q216" s="121">
        <f>O216+(O216*'Valeurs de point'!$E$5)</f>
        <v>0</v>
      </c>
    </row>
    <row r="217" spans="1:17" outlineLevel="2">
      <c r="A217" s="114" t="s">
        <v>2015</v>
      </c>
      <c r="B217" s="122" t="s">
        <v>2016</v>
      </c>
      <c r="C217" s="122" t="s">
        <v>1258</v>
      </c>
      <c r="D217" s="122" t="s">
        <v>803</v>
      </c>
      <c r="E217" s="116">
        <v>0</v>
      </c>
      <c r="F217" s="137">
        <v>1</v>
      </c>
      <c r="G217" s="117">
        <v>70.010000000000005</v>
      </c>
      <c r="H217" s="117">
        <f>E217*F217*G217</f>
        <v>0</v>
      </c>
      <c r="I217" s="117">
        <v>172.42</v>
      </c>
      <c r="J217" s="117">
        <f>E217*F217*I217</f>
        <v>0</v>
      </c>
      <c r="K217" s="138">
        <f>E217*F217*(G217+I217)</f>
        <v>0</v>
      </c>
      <c r="L217" s="119"/>
      <c r="M217" s="120">
        <f>K217*'Valeurs de point'!$E$3</f>
        <v>0</v>
      </c>
      <c r="N217" s="119"/>
      <c r="O217" s="120">
        <f>K217*'Valeurs de point'!$E$4</f>
        <v>0</v>
      </c>
      <c r="P217" s="119"/>
      <c r="Q217" s="121">
        <f>O217+(O217*'Valeurs de point'!$E$5)</f>
        <v>0</v>
      </c>
    </row>
    <row r="218" spans="1:17" outlineLevel="2">
      <c r="A218" s="114" t="s">
        <v>2015</v>
      </c>
      <c r="B218" s="122" t="s">
        <v>2016</v>
      </c>
      <c r="C218" s="122" t="s">
        <v>1438</v>
      </c>
      <c r="D218" s="122" t="s">
        <v>1352</v>
      </c>
      <c r="E218" s="116">
        <v>0</v>
      </c>
      <c r="F218" s="137">
        <v>1</v>
      </c>
      <c r="G218" s="117">
        <v>35.61</v>
      </c>
      <c r="H218" s="117">
        <f>E218*F218*G218</f>
        <v>0</v>
      </c>
      <c r="I218" s="117">
        <v>0</v>
      </c>
      <c r="J218" s="117">
        <f>E218*F218*I218</f>
        <v>0</v>
      </c>
      <c r="K218" s="138">
        <f>E218*F218*(G218+I218)</f>
        <v>0</v>
      </c>
      <c r="L218" s="119"/>
      <c r="M218" s="120">
        <f>K218*'Valeurs de point'!$E$3</f>
        <v>0</v>
      </c>
      <c r="N218" s="119"/>
      <c r="O218" s="120">
        <f>K218*'Valeurs de point'!$E$4</f>
        <v>0</v>
      </c>
      <c r="P218" s="119"/>
      <c r="Q218" s="121">
        <f>O218+(O218*'Valeurs de point'!$E$5)</f>
        <v>0</v>
      </c>
    </row>
    <row r="219" spans="1:17" ht="12" outlineLevel="2" thickBot="1">
      <c r="A219" s="114" t="s">
        <v>2015</v>
      </c>
      <c r="B219" s="122" t="s">
        <v>2016</v>
      </c>
      <c r="C219" s="122" t="s">
        <v>904</v>
      </c>
      <c r="D219" s="122" t="s">
        <v>1867</v>
      </c>
      <c r="E219" s="116">
        <v>0</v>
      </c>
      <c r="F219" s="137">
        <v>1</v>
      </c>
      <c r="G219" s="117"/>
      <c r="H219" s="117">
        <f>E219*F219*G219</f>
        <v>0</v>
      </c>
      <c r="I219" s="117">
        <v>33.159999999999997</v>
      </c>
      <c r="J219" s="117">
        <f>E219*F219*I219</f>
        <v>0</v>
      </c>
      <c r="K219" s="138">
        <f>E219*F219*(G219+I219)</f>
        <v>0</v>
      </c>
      <c r="L219" s="119"/>
      <c r="M219" s="120">
        <f>K219*'Valeurs de point'!$E$3</f>
        <v>0</v>
      </c>
      <c r="N219" s="119"/>
      <c r="O219" s="120">
        <f>K219*'Valeurs de point'!$E$4</f>
        <v>0</v>
      </c>
      <c r="P219" s="119"/>
      <c r="Q219" s="121">
        <f>O219+(O219*'Valeurs de point'!$E$5)</f>
        <v>0</v>
      </c>
    </row>
    <row r="220" spans="1:17" ht="12" outlineLevel="1" thickBot="1">
      <c r="A220" s="101"/>
      <c r="B220" s="123" t="s">
        <v>1727</v>
      </c>
      <c r="C220" s="124"/>
      <c r="D220" s="124"/>
      <c r="E220" s="125"/>
      <c r="F220" s="150"/>
      <c r="G220" s="126" t="e">
        <f>(SUM(G216:G219))-(SUM(#REF!))</f>
        <v>#REF!</v>
      </c>
      <c r="H220" s="126"/>
      <c r="I220" s="126"/>
      <c r="J220" s="126"/>
      <c r="K220" s="126"/>
      <c r="L220" s="127"/>
      <c r="M220" s="128">
        <f>SUBTOTAL(9,M216:M219)</f>
        <v>0</v>
      </c>
      <c r="N220" s="127"/>
      <c r="O220" s="128">
        <f>SUBTOTAL(9,O216:O219)</f>
        <v>0</v>
      </c>
      <c r="P220" s="127"/>
      <c r="Q220" s="129">
        <f>SUBTOTAL(9,Q216:Q219)</f>
        <v>0</v>
      </c>
    </row>
    <row r="221" spans="1:17" outlineLevel="2">
      <c r="A221" s="114" t="s">
        <v>2017</v>
      </c>
      <c r="B221" s="122" t="s">
        <v>2018</v>
      </c>
      <c r="C221" s="122" t="s">
        <v>1437</v>
      </c>
      <c r="D221" s="122" t="s">
        <v>183</v>
      </c>
      <c r="E221" s="116">
        <v>0</v>
      </c>
      <c r="F221" s="137">
        <v>1</v>
      </c>
      <c r="G221" s="117">
        <v>5.74</v>
      </c>
      <c r="H221" s="117">
        <f>E221*F221*G221</f>
        <v>0</v>
      </c>
      <c r="I221" s="117">
        <v>57.15</v>
      </c>
      <c r="J221" s="117">
        <f>E221*F221*I221</f>
        <v>0</v>
      </c>
      <c r="K221" s="138">
        <f>E221*F221*(G221+I221)</f>
        <v>0</v>
      </c>
      <c r="L221" s="119"/>
      <c r="M221" s="120">
        <f>K221*'Valeurs de point'!$E$3</f>
        <v>0</v>
      </c>
      <c r="N221" s="119"/>
      <c r="O221" s="120">
        <f>K221*'Valeurs de point'!$E$4</f>
        <v>0</v>
      </c>
      <c r="P221" s="119"/>
      <c r="Q221" s="121">
        <f>O221+(O221*'Valeurs de point'!$E$5)</f>
        <v>0</v>
      </c>
    </row>
    <row r="222" spans="1:17" outlineLevel="2">
      <c r="A222" s="114" t="s">
        <v>2017</v>
      </c>
      <c r="B222" s="122" t="s">
        <v>2018</v>
      </c>
      <c r="C222" s="122" t="s">
        <v>1258</v>
      </c>
      <c r="D222" s="122" t="s">
        <v>803</v>
      </c>
      <c r="E222" s="116">
        <v>0</v>
      </c>
      <c r="F222" s="137">
        <v>1</v>
      </c>
      <c r="G222" s="117">
        <v>70.010000000000005</v>
      </c>
      <c r="H222" s="117">
        <f>E222*F222*G222</f>
        <v>0</v>
      </c>
      <c r="I222" s="117">
        <v>172.42</v>
      </c>
      <c r="J222" s="117">
        <f>E222*F222*I222</f>
        <v>0</v>
      </c>
      <c r="K222" s="138">
        <f>E222*F222*(G222+I222)</f>
        <v>0</v>
      </c>
      <c r="L222" s="119"/>
      <c r="M222" s="120">
        <f>K222*'Valeurs de point'!$E$3</f>
        <v>0</v>
      </c>
      <c r="N222" s="119"/>
      <c r="O222" s="120">
        <f>K222*'Valeurs de point'!$E$4</f>
        <v>0</v>
      </c>
      <c r="P222" s="119"/>
      <c r="Q222" s="121">
        <f>O222+(O222*'Valeurs de point'!$E$5)</f>
        <v>0</v>
      </c>
    </row>
    <row r="223" spans="1:17" outlineLevel="2">
      <c r="A223" s="114" t="s">
        <v>2017</v>
      </c>
      <c r="B223" s="122" t="s">
        <v>2018</v>
      </c>
      <c r="C223" s="122" t="s">
        <v>1438</v>
      </c>
      <c r="D223" s="122" t="s">
        <v>1352</v>
      </c>
      <c r="E223" s="116">
        <v>0</v>
      </c>
      <c r="F223" s="137">
        <v>1</v>
      </c>
      <c r="G223" s="117">
        <v>35.61</v>
      </c>
      <c r="H223" s="117">
        <f>E223*F223*G223</f>
        <v>0</v>
      </c>
      <c r="I223" s="117">
        <v>0</v>
      </c>
      <c r="J223" s="117">
        <f>E223*F223*I223</f>
        <v>0</v>
      </c>
      <c r="K223" s="138">
        <f>E223*F223*(G223+I223)</f>
        <v>0</v>
      </c>
      <c r="L223" s="119"/>
      <c r="M223" s="120">
        <f>K223*'Valeurs de point'!$E$3</f>
        <v>0</v>
      </c>
      <c r="N223" s="119"/>
      <c r="O223" s="120">
        <f>K223*'Valeurs de point'!$E$4</f>
        <v>0</v>
      </c>
      <c r="P223" s="119"/>
      <c r="Q223" s="121">
        <f>O223+(O223*'Valeurs de point'!$E$5)</f>
        <v>0</v>
      </c>
    </row>
    <row r="224" spans="1:17" ht="12" outlineLevel="2" thickBot="1">
      <c r="A224" s="114" t="s">
        <v>2017</v>
      </c>
      <c r="B224" s="122" t="s">
        <v>2018</v>
      </c>
      <c r="C224" s="122" t="s">
        <v>904</v>
      </c>
      <c r="D224" s="122" t="s">
        <v>1867</v>
      </c>
      <c r="E224" s="116">
        <v>0</v>
      </c>
      <c r="F224" s="137">
        <v>1</v>
      </c>
      <c r="G224" s="117"/>
      <c r="H224" s="117">
        <f>E224*F224*G224</f>
        <v>0</v>
      </c>
      <c r="I224" s="117">
        <v>33.159999999999997</v>
      </c>
      <c r="J224" s="117">
        <f>E224*F224*I224</f>
        <v>0</v>
      </c>
      <c r="K224" s="138">
        <f>E224*F224*(G224+I224)</f>
        <v>0</v>
      </c>
      <c r="L224" s="119"/>
      <c r="M224" s="120">
        <f>K224*'Valeurs de point'!$E$3</f>
        <v>0</v>
      </c>
      <c r="N224" s="119"/>
      <c r="O224" s="120">
        <f>K224*'Valeurs de point'!$E$4</f>
        <v>0</v>
      </c>
      <c r="P224" s="119"/>
      <c r="Q224" s="121">
        <f>O224+(O224*'Valeurs de point'!$E$5)</f>
        <v>0</v>
      </c>
    </row>
    <row r="225" spans="1:17" ht="12" outlineLevel="1" thickBot="1">
      <c r="A225" s="101"/>
      <c r="B225" s="123" t="s">
        <v>1737</v>
      </c>
      <c r="C225" s="124"/>
      <c r="D225" s="124"/>
      <c r="E225" s="125"/>
      <c r="F225" s="150"/>
      <c r="G225" s="126" t="e">
        <f>(SUM(G221:G224))-(SUM(#REF!))</f>
        <v>#REF!</v>
      </c>
      <c r="H225" s="126"/>
      <c r="I225" s="126"/>
      <c r="J225" s="126"/>
      <c r="K225" s="126"/>
      <c r="L225" s="127"/>
      <c r="M225" s="128">
        <f>SUBTOTAL(9,M221:M224)</f>
        <v>0</v>
      </c>
      <c r="N225" s="127"/>
      <c r="O225" s="128">
        <f>SUBTOTAL(9,O221:O224)</f>
        <v>0</v>
      </c>
      <c r="P225" s="127"/>
      <c r="Q225" s="129">
        <f>SUBTOTAL(9,Q221:Q224)</f>
        <v>0</v>
      </c>
    </row>
    <row r="226" spans="1:17" outlineLevel="2">
      <c r="A226" s="114" t="s">
        <v>1373</v>
      </c>
      <c r="B226" s="122" t="s">
        <v>1374</v>
      </c>
      <c r="C226" s="122" t="s">
        <v>1437</v>
      </c>
      <c r="D226" s="122" t="s">
        <v>183</v>
      </c>
      <c r="E226" s="116">
        <v>0</v>
      </c>
      <c r="F226" s="137">
        <v>1</v>
      </c>
      <c r="G226" s="117">
        <v>5.74</v>
      </c>
      <c r="H226" s="117">
        <f>E226*F226*G226</f>
        <v>0</v>
      </c>
      <c r="I226" s="117">
        <v>57.15</v>
      </c>
      <c r="J226" s="117">
        <f>E226*F226*I226</f>
        <v>0</v>
      </c>
      <c r="K226" s="138">
        <f>E226*F226*(G226+I226)</f>
        <v>0</v>
      </c>
      <c r="L226" s="119"/>
      <c r="M226" s="120">
        <f>K226*'Valeurs de point'!$E$3</f>
        <v>0</v>
      </c>
      <c r="N226" s="119"/>
      <c r="O226" s="120">
        <f>K226*'Valeurs de point'!$E$4</f>
        <v>0</v>
      </c>
      <c r="P226" s="119"/>
      <c r="Q226" s="121">
        <f>O226+(O226*'Valeurs de point'!$E$5)</f>
        <v>0</v>
      </c>
    </row>
    <row r="227" spans="1:17" outlineLevel="2">
      <c r="A227" s="114" t="s">
        <v>1373</v>
      </c>
      <c r="B227" s="122" t="s">
        <v>1374</v>
      </c>
      <c r="C227" s="122" t="s">
        <v>1258</v>
      </c>
      <c r="D227" s="122" t="s">
        <v>803</v>
      </c>
      <c r="E227" s="116">
        <v>0</v>
      </c>
      <c r="F227" s="137">
        <v>1</v>
      </c>
      <c r="G227" s="117">
        <v>70.010000000000005</v>
      </c>
      <c r="H227" s="117">
        <f>E227*F227*G227</f>
        <v>0</v>
      </c>
      <c r="I227" s="117">
        <v>172.42</v>
      </c>
      <c r="J227" s="117">
        <f>E227*F227*I227</f>
        <v>0</v>
      </c>
      <c r="K227" s="138">
        <f>E227*F227*(G227+I227)</f>
        <v>0</v>
      </c>
      <c r="L227" s="119"/>
      <c r="M227" s="120">
        <f>K227*'Valeurs de point'!$E$3</f>
        <v>0</v>
      </c>
      <c r="N227" s="119"/>
      <c r="O227" s="120">
        <f>K227*'Valeurs de point'!$E$4</f>
        <v>0</v>
      </c>
      <c r="P227" s="119"/>
      <c r="Q227" s="121">
        <f>O227+(O227*'Valeurs de point'!$E$5)</f>
        <v>0</v>
      </c>
    </row>
    <row r="228" spans="1:17" outlineLevel="2">
      <c r="A228" s="114" t="s">
        <v>1373</v>
      </c>
      <c r="B228" s="122" t="s">
        <v>1374</v>
      </c>
      <c r="C228" s="122" t="s">
        <v>1438</v>
      </c>
      <c r="D228" s="122" t="s">
        <v>1352</v>
      </c>
      <c r="E228" s="116">
        <v>0</v>
      </c>
      <c r="F228" s="137">
        <v>1</v>
      </c>
      <c r="G228" s="117">
        <v>35.61</v>
      </c>
      <c r="H228" s="117">
        <f>E228*F228*G228</f>
        <v>0</v>
      </c>
      <c r="I228" s="117">
        <v>0</v>
      </c>
      <c r="J228" s="117">
        <f>E228*F228*I228</f>
        <v>0</v>
      </c>
      <c r="K228" s="138">
        <f>E228*F228*(G228+I228)</f>
        <v>0</v>
      </c>
      <c r="L228" s="119"/>
      <c r="M228" s="120">
        <f>K228*'Valeurs de point'!$E$3</f>
        <v>0</v>
      </c>
      <c r="N228" s="119"/>
      <c r="O228" s="120">
        <f>K228*'Valeurs de point'!$E$4</f>
        <v>0</v>
      </c>
      <c r="P228" s="119"/>
      <c r="Q228" s="121">
        <f>O228+(O228*'Valeurs de point'!$E$5)</f>
        <v>0</v>
      </c>
    </row>
    <row r="229" spans="1:17" ht="12" outlineLevel="2" thickBot="1">
      <c r="A229" s="114" t="s">
        <v>1373</v>
      </c>
      <c r="B229" s="122" t="s">
        <v>1374</v>
      </c>
      <c r="C229" s="122" t="s">
        <v>904</v>
      </c>
      <c r="D229" s="122" t="s">
        <v>1867</v>
      </c>
      <c r="E229" s="116">
        <v>0</v>
      </c>
      <c r="F229" s="137">
        <v>1</v>
      </c>
      <c r="G229" s="117"/>
      <c r="H229" s="117">
        <f>E229*F229*G229</f>
        <v>0</v>
      </c>
      <c r="I229" s="117">
        <v>33.159999999999997</v>
      </c>
      <c r="J229" s="117">
        <f>E229*F229*I229</f>
        <v>0</v>
      </c>
      <c r="K229" s="138">
        <f>E229*F229*(G229+I229)</f>
        <v>0</v>
      </c>
      <c r="L229" s="119"/>
      <c r="M229" s="120">
        <f>K229*'Valeurs de point'!$E$3</f>
        <v>0</v>
      </c>
      <c r="N229" s="119"/>
      <c r="O229" s="120">
        <f>K229*'Valeurs de point'!$E$4</f>
        <v>0</v>
      </c>
      <c r="P229" s="119"/>
      <c r="Q229" s="121">
        <f>O229+(O229*'Valeurs de point'!$E$5)</f>
        <v>0</v>
      </c>
    </row>
    <row r="230" spans="1:17" ht="12" outlineLevel="1" thickBot="1">
      <c r="A230" s="101"/>
      <c r="B230" s="123" t="s">
        <v>1728</v>
      </c>
      <c r="C230" s="124"/>
      <c r="D230" s="124"/>
      <c r="E230" s="125"/>
      <c r="F230" s="150"/>
      <c r="G230" s="126" t="e">
        <f>(SUM(G226:G229))-(SUM(#REF!))</f>
        <v>#REF!</v>
      </c>
      <c r="H230" s="126"/>
      <c r="I230" s="126"/>
      <c r="J230" s="126"/>
      <c r="K230" s="126"/>
      <c r="L230" s="127"/>
      <c r="M230" s="128">
        <f>SUBTOTAL(9,M226:M229)</f>
        <v>0</v>
      </c>
      <c r="N230" s="127"/>
      <c r="O230" s="128">
        <f>SUBTOTAL(9,O226:O229)</f>
        <v>0</v>
      </c>
      <c r="P230" s="127"/>
      <c r="Q230" s="129">
        <f>SUBTOTAL(9,Q226:Q229)</f>
        <v>0</v>
      </c>
    </row>
    <row r="231" spans="1:17" outlineLevel="2">
      <c r="A231" s="114" t="s">
        <v>1373</v>
      </c>
      <c r="B231" s="122" t="s">
        <v>615</v>
      </c>
      <c r="C231" s="122" t="s">
        <v>1437</v>
      </c>
      <c r="D231" s="122" t="s">
        <v>183</v>
      </c>
      <c r="E231" s="116">
        <v>0</v>
      </c>
      <c r="F231" s="137">
        <v>1</v>
      </c>
      <c r="G231" s="117">
        <v>5.74</v>
      </c>
      <c r="H231" s="117">
        <f>E231*F231*G231</f>
        <v>0</v>
      </c>
      <c r="I231" s="117">
        <v>57.15</v>
      </c>
      <c r="J231" s="117">
        <f>E231*F231*I231</f>
        <v>0</v>
      </c>
      <c r="K231" s="138">
        <f>E231*F231*(G231+I231)</f>
        <v>0</v>
      </c>
      <c r="L231" s="119"/>
      <c r="M231" s="120">
        <f>K231*'Valeurs de point'!$E$3</f>
        <v>0</v>
      </c>
      <c r="N231" s="119"/>
      <c r="O231" s="120">
        <f>K231*'Valeurs de point'!$E$4</f>
        <v>0</v>
      </c>
      <c r="P231" s="119"/>
      <c r="Q231" s="121">
        <f>O231+(O231*'Valeurs de point'!$E$5)</f>
        <v>0</v>
      </c>
    </row>
    <row r="232" spans="1:17" outlineLevel="2">
      <c r="A232" s="114" t="s">
        <v>1373</v>
      </c>
      <c r="B232" s="122" t="s">
        <v>615</v>
      </c>
      <c r="C232" s="122" t="s">
        <v>1258</v>
      </c>
      <c r="D232" s="122" t="s">
        <v>803</v>
      </c>
      <c r="E232" s="116">
        <v>0</v>
      </c>
      <c r="F232" s="137">
        <v>1</v>
      </c>
      <c r="G232" s="117">
        <v>70.010000000000005</v>
      </c>
      <c r="H232" s="117">
        <f>E232*F232*G232</f>
        <v>0</v>
      </c>
      <c r="I232" s="117">
        <v>172.42</v>
      </c>
      <c r="J232" s="117">
        <f>E232*F232*I232</f>
        <v>0</v>
      </c>
      <c r="K232" s="138">
        <f>E232*F232*(G232+I232)</f>
        <v>0</v>
      </c>
      <c r="L232" s="119"/>
      <c r="M232" s="120">
        <f>K232*'Valeurs de point'!$E$3</f>
        <v>0</v>
      </c>
      <c r="N232" s="119"/>
      <c r="O232" s="120">
        <f>K232*'Valeurs de point'!$E$4</f>
        <v>0</v>
      </c>
      <c r="P232" s="119"/>
      <c r="Q232" s="121">
        <f>O232+(O232*'Valeurs de point'!$E$5)</f>
        <v>0</v>
      </c>
    </row>
    <row r="233" spans="1:17" outlineLevel="2">
      <c r="A233" s="114" t="s">
        <v>1373</v>
      </c>
      <c r="B233" s="122" t="s">
        <v>615</v>
      </c>
      <c r="C233" s="122" t="s">
        <v>1438</v>
      </c>
      <c r="D233" s="122" t="s">
        <v>1352</v>
      </c>
      <c r="E233" s="116">
        <v>0</v>
      </c>
      <c r="F233" s="137">
        <v>1</v>
      </c>
      <c r="G233" s="117">
        <v>35.61</v>
      </c>
      <c r="H233" s="117">
        <f>E233*F233*G233</f>
        <v>0</v>
      </c>
      <c r="I233" s="117">
        <v>0</v>
      </c>
      <c r="J233" s="117">
        <f>E233*F233*I233</f>
        <v>0</v>
      </c>
      <c r="K233" s="138">
        <f>E233*F233*(G233+I233)</f>
        <v>0</v>
      </c>
      <c r="L233" s="119"/>
      <c r="M233" s="120">
        <f>K233*'Valeurs de point'!$E$3</f>
        <v>0</v>
      </c>
      <c r="N233" s="119"/>
      <c r="O233" s="120">
        <f>K233*'Valeurs de point'!$E$4</f>
        <v>0</v>
      </c>
      <c r="P233" s="119"/>
      <c r="Q233" s="121">
        <f>O233+(O233*'Valeurs de point'!$E$5)</f>
        <v>0</v>
      </c>
    </row>
    <row r="234" spans="1:17" ht="12" outlineLevel="2" thickBot="1">
      <c r="A234" s="114" t="s">
        <v>1373</v>
      </c>
      <c r="B234" s="122" t="s">
        <v>615</v>
      </c>
      <c r="C234" s="122" t="s">
        <v>904</v>
      </c>
      <c r="D234" s="122" t="s">
        <v>1867</v>
      </c>
      <c r="E234" s="116">
        <v>0</v>
      </c>
      <c r="F234" s="137">
        <v>1</v>
      </c>
      <c r="G234" s="117"/>
      <c r="H234" s="117">
        <f>E234*F234*G234</f>
        <v>0</v>
      </c>
      <c r="I234" s="117">
        <v>33.159999999999997</v>
      </c>
      <c r="J234" s="117">
        <f>E234*F234*I234</f>
        <v>0</v>
      </c>
      <c r="K234" s="138">
        <f>E234*F234*(G234+I234)</f>
        <v>0</v>
      </c>
      <c r="L234" s="119"/>
      <c r="M234" s="120">
        <f>K234*'Valeurs de point'!$E$3</f>
        <v>0</v>
      </c>
      <c r="N234" s="119"/>
      <c r="O234" s="120">
        <f>K234*'Valeurs de point'!$E$4</f>
        <v>0</v>
      </c>
      <c r="P234" s="119"/>
      <c r="Q234" s="121">
        <f>O234+(O234*'Valeurs de point'!$E$5)</f>
        <v>0</v>
      </c>
    </row>
    <row r="235" spans="1:17" ht="12" outlineLevel="1" thickBot="1">
      <c r="A235" s="101"/>
      <c r="B235" s="123" t="s">
        <v>1729</v>
      </c>
      <c r="C235" s="124"/>
      <c r="D235" s="124"/>
      <c r="E235" s="125"/>
      <c r="F235" s="150"/>
      <c r="G235" s="126" t="e">
        <f>(SUM(G231:G234))-(SUM(#REF!))</f>
        <v>#REF!</v>
      </c>
      <c r="H235" s="126"/>
      <c r="I235" s="126"/>
      <c r="J235" s="126"/>
      <c r="K235" s="126"/>
      <c r="L235" s="127"/>
      <c r="M235" s="128">
        <f>SUBTOTAL(9,M231:M234)</f>
        <v>0</v>
      </c>
      <c r="N235" s="127"/>
      <c r="O235" s="128">
        <f>SUBTOTAL(9,O231:O234)</f>
        <v>0</v>
      </c>
      <c r="P235" s="127"/>
      <c r="Q235" s="129">
        <f>SUBTOTAL(9,Q231:Q234)</f>
        <v>0</v>
      </c>
    </row>
    <row r="236" spans="1:17" outlineLevel="2">
      <c r="A236" s="114" t="s">
        <v>1373</v>
      </c>
      <c r="B236" s="122" t="s">
        <v>252</v>
      </c>
      <c r="C236" s="122" t="s">
        <v>1437</v>
      </c>
      <c r="D236" s="122" t="s">
        <v>183</v>
      </c>
      <c r="E236" s="116">
        <v>0</v>
      </c>
      <c r="F236" s="137">
        <v>1</v>
      </c>
      <c r="G236" s="117">
        <v>5.74</v>
      </c>
      <c r="H236" s="117">
        <f>E236*F236*G236</f>
        <v>0</v>
      </c>
      <c r="I236" s="117">
        <v>57.15</v>
      </c>
      <c r="J236" s="117">
        <f>E236*F236*I236</f>
        <v>0</v>
      </c>
      <c r="K236" s="138">
        <f>E236*F236*(G236+I236)</f>
        <v>0</v>
      </c>
      <c r="L236" s="119"/>
      <c r="M236" s="120">
        <f>K236*'Valeurs de point'!$E$3</f>
        <v>0</v>
      </c>
      <c r="N236" s="119"/>
      <c r="O236" s="120">
        <f>K236*'Valeurs de point'!$E$4</f>
        <v>0</v>
      </c>
      <c r="P236" s="119"/>
      <c r="Q236" s="121">
        <f>O236+(O236*'Valeurs de point'!$E$5)</f>
        <v>0</v>
      </c>
    </row>
    <row r="237" spans="1:17" outlineLevel="2">
      <c r="A237" s="114" t="s">
        <v>1373</v>
      </c>
      <c r="B237" s="122" t="s">
        <v>252</v>
      </c>
      <c r="C237" s="122" t="s">
        <v>1258</v>
      </c>
      <c r="D237" s="122" t="s">
        <v>803</v>
      </c>
      <c r="E237" s="116">
        <v>0</v>
      </c>
      <c r="F237" s="137">
        <v>1</v>
      </c>
      <c r="G237" s="117">
        <v>70.010000000000005</v>
      </c>
      <c r="H237" s="117">
        <f>E237*F237*G237</f>
        <v>0</v>
      </c>
      <c r="I237" s="117">
        <v>172.42</v>
      </c>
      <c r="J237" s="117">
        <f>E237*F237*I237</f>
        <v>0</v>
      </c>
      <c r="K237" s="138">
        <f>E237*F237*(G237+I237)</f>
        <v>0</v>
      </c>
      <c r="L237" s="119"/>
      <c r="M237" s="120">
        <f>K237*'Valeurs de point'!$E$3</f>
        <v>0</v>
      </c>
      <c r="N237" s="119"/>
      <c r="O237" s="120">
        <f>K237*'Valeurs de point'!$E$4</f>
        <v>0</v>
      </c>
      <c r="P237" s="119"/>
      <c r="Q237" s="121">
        <f>O237+(O237*'Valeurs de point'!$E$5)</f>
        <v>0</v>
      </c>
    </row>
    <row r="238" spans="1:17" outlineLevel="2">
      <c r="A238" s="114" t="s">
        <v>1373</v>
      </c>
      <c r="B238" s="122" t="s">
        <v>252</v>
      </c>
      <c r="C238" s="122" t="s">
        <v>1438</v>
      </c>
      <c r="D238" s="122" t="s">
        <v>1352</v>
      </c>
      <c r="E238" s="116">
        <v>0</v>
      </c>
      <c r="F238" s="137">
        <v>1</v>
      </c>
      <c r="G238" s="117">
        <v>35.61</v>
      </c>
      <c r="H238" s="117">
        <f>E238*F238*G238</f>
        <v>0</v>
      </c>
      <c r="I238" s="117">
        <v>0</v>
      </c>
      <c r="J238" s="117">
        <f>E238*F238*I238</f>
        <v>0</v>
      </c>
      <c r="K238" s="138">
        <f>E238*F238*(G238+I238)</f>
        <v>0</v>
      </c>
      <c r="L238" s="119"/>
      <c r="M238" s="120">
        <f>K238*'Valeurs de point'!$E$3</f>
        <v>0</v>
      </c>
      <c r="N238" s="119"/>
      <c r="O238" s="120">
        <f>K238*'Valeurs de point'!$E$4</f>
        <v>0</v>
      </c>
      <c r="P238" s="119"/>
      <c r="Q238" s="121">
        <f>O238+(O238*'Valeurs de point'!$E$5)</f>
        <v>0</v>
      </c>
    </row>
    <row r="239" spans="1:17" ht="12" outlineLevel="2" thickBot="1">
      <c r="A239" s="114" t="s">
        <v>1373</v>
      </c>
      <c r="B239" s="122" t="s">
        <v>252</v>
      </c>
      <c r="C239" s="122" t="s">
        <v>904</v>
      </c>
      <c r="D239" s="122" t="s">
        <v>1867</v>
      </c>
      <c r="E239" s="116">
        <v>0</v>
      </c>
      <c r="F239" s="137">
        <v>1</v>
      </c>
      <c r="G239" s="117"/>
      <c r="H239" s="117">
        <f>E239*F239*G239</f>
        <v>0</v>
      </c>
      <c r="I239" s="117">
        <v>33.159999999999997</v>
      </c>
      <c r="J239" s="117">
        <f>E239*F239*I239</f>
        <v>0</v>
      </c>
      <c r="K239" s="138">
        <f>E239*F239*(G239+I239)</f>
        <v>0</v>
      </c>
      <c r="L239" s="119"/>
      <c r="M239" s="120">
        <f>K239*'Valeurs de point'!$E$3</f>
        <v>0</v>
      </c>
      <c r="N239" s="119"/>
      <c r="O239" s="120">
        <f>K239*'Valeurs de point'!$E$4</f>
        <v>0</v>
      </c>
      <c r="P239" s="119"/>
      <c r="Q239" s="121">
        <f>O239+(O239*'Valeurs de point'!$E$5)</f>
        <v>0</v>
      </c>
    </row>
    <row r="240" spans="1:17" ht="12" outlineLevel="1" thickBot="1">
      <c r="A240" s="101"/>
      <c r="B240" s="123" t="s">
        <v>1730</v>
      </c>
      <c r="C240" s="124"/>
      <c r="D240" s="124"/>
      <c r="E240" s="125"/>
      <c r="F240" s="150"/>
      <c r="G240" s="126" t="e">
        <f>(SUM(G236:G239))-(SUM(#REF!))</f>
        <v>#REF!</v>
      </c>
      <c r="H240" s="126"/>
      <c r="I240" s="126"/>
      <c r="J240" s="126"/>
      <c r="K240" s="126"/>
      <c r="L240" s="127"/>
      <c r="M240" s="128">
        <f>SUBTOTAL(9,M236:M239)</f>
        <v>0</v>
      </c>
      <c r="N240" s="127"/>
      <c r="O240" s="128">
        <f>SUBTOTAL(9,O236:O239)</f>
        <v>0</v>
      </c>
      <c r="P240" s="127"/>
      <c r="Q240" s="129">
        <f>SUBTOTAL(9,Q236:Q239)</f>
        <v>0</v>
      </c>
    </row>
    <row r="241" spans="1:17" outlineLevel="2">
      <c r="A241" s="114" t="s">
        <v>1375</v>
      </c>
      <c r="B241" s="122" t="s">
        <v>1376</v>
      </c>
      <c r="C241" s="122" t="s">
        <v>1437</v>
      </c>
      <c r="D241" s="122" t="s">
        <v>183</v>
      </c>
      <c r="E241" s="116">
        <v>0</v>
      </c>
      <c r="F241" s="137">
        <v>1</v>
      </c>
      <c r="G241" s="117">
        <v>5.74</v>
      </c>
      <c r="H241" s="117">
        <f>E241*F241*G241</f>
        <v>0</v>
      </c>
      <c r="I241" s="117">
        <v>57.15</v>
      </c>
      <c r="J241" s="117">
        <f>E241*F241*I241</f>
        <v>0</v>
      </c>
      <c r="K241" s="138">
        <f>E241*F241*(G241+I241)</f>
        <v>0</v>
      </c>
      <c r="L241" s="119"/>
      <c r="M241" s="120">
        <f>K241*'Valeurs de point'!$E$3</f>
        <v>0</v>
      </c>
      <c r="N241" s="119"/>
      <c r="O241" s="120">
        <f>K241*'Valeurs de point'!$E$4</f>
        <v>0</v>
      </c>
      <c r="P241" s="119"/>
      <c r="Q241" s="121">
        <f>O241+(O241*'Valeurs de point'!$E$5)</f>
        <v>0</v>
      </c>
    </row>
    <row r="242" spans="1:17" outlineLevel="2">
      <c r="A242" s="114" t="s">
        <v>1375</v>
      </c>
      <c r="B242" s="122" t="s">
        <v>1376</v>
      </c>
      <c r="C242" s="122" t="s">
        <v>1258</v>
      </c>
      <c r="D242" s="122" t="s">
        <v>803</v>
      </c>
      <c r="E242" s="116">
        <v>0</v>
      </c>
      <c r="F242" s="137">
        <v>1</v>
      </c>
      <c r="G242" s="117">
        <v>70.010000000000005</v>
      </c>
      <c r="H242" s="117">
        <f>E242*F242*G242</f>
        <v>0</v>
      </c>
      <c r="I242" s="117">
        <v>172.42</v>
      </c>
      <c r="J242" s="117">
        <f>E242*F242*I242</f>
        <v>0</v>
      </c>
      <c r="K242" s="138">
        <f>E242*F242*(G242+I242)</f>
        <v>0</v>
      </c>
      <c r="L242" s="119"/>
      <c r="M242" s="120">
        <f>K242*'Valeurs de point'!$E$3</f>
        <v>0</v>
      </c>
      <c r="N242" s="119"/>
      <c r="O242" s="120">
        <f>K242*'Valeurs de point'!$E$4</f>
        <v>0</v>
      </c>
      <c r="P242" s="119"/>
      <c r="Q242" s="121">
        <f>O242+(O242*'Valeurs de point'!$E$5)</f>
        <v>0</v>
      </c>
    </row>
    <row r="243" spans="1:17" outlineLevel="2">
      <c r="A243" s="114" t="s">
        <v>1375</v>
      </c>
      <c r="B243" s="122" t="s">
        <v>1376</v>
      </c>
      <c r="C243" s="122" t="s">
        <v>1438</v>
      </c>
      <c r="D243" s="122" t="s">
        <v>1352</v>
      </c>
      <c r="E243" s="116">
        <v>0</v>
      </c>
      <c r="F243" s="137">
        <v>1</v>
      </c>
      <c r="G243" s="117">
        <v>35.61</v>
      </c>
      <c r="H243" s="117">
        <f>E243*F243*G243</f>
        <v>0</v>
      </c>
      <c r="I243" s="117">
        <v>0</v>
      </c>
      <c r="J243" s="117">
        <f>E243*F243*I243</f>
        <v>0</v>
      </c>
      <c r="K243" s="138">
        <f>E243*F243*(G243+I243)</f>
        <v>0</v>
      </c>
      <c r="L243" s="119"/>
      <c r="M243" s="120">
        <f>K243*'Valeurs de point'!$E$3</f>
        <v>0</v>
      </c>
      <c r="N243" s="119"/>
      <c r="O243" s="120">
        <f>K243*'Valeurs de point'!$E$4</f>
        <v>0</v>
      </c>
      <c r="P243" s="119"/>
      <c r="Q243" s="121">
        <f>O243+(O243*'Valeurs de point'!$E$5)</f>
        <v>0</v>
      </c>
    </row>
    <row r="244" spans="1:17" ht="12" outlineLevel="2" thickBot="1">
      <c r="A244" s="114" t="s">
        <v>1375</v>
      </c>
      <c r="B244" s="122" t="s">
        <v>1376</v>
      </c>
      <c r="C244" s="122" t="s">
        <v>904</v>
      </c>
      <c r="D244" s="122" t="s">
        <v>1867</v>
      </c>
      <c r="E244" s="116">
        <v>0</v>
      </c>
      <c r="F244" s="137">
        <v>1</v>
      </c>
      <c r="G244" s="117"/>
      <c r="H244" s="117">
        <f>E244*F244*G244</f>
        <v>0</v>
      </c>
      <c r="I244" s="117">
        <v>33.159999999999997</v>
      </c>
      <c r="J244" s="117">
        <f>E244*F244*I244</f>
        <v>0</v>
      </c>
      <c r="K244" s="138">
        <f>E244*F244*(G244+I244)</f>
        <v>0</v>
      </c>
      <c r="L244" s="119"/>
      <c r="M244" s="120">
        <f>K244*'Valeurs de point'!$E$3</f>
        <v>0</v>
      </c>
      <c r="N244" s="119"/>
      <c r="O244" s="120">
        <f>K244*'Valeurs de point'!$E$4</f>
        <v>0</v>
      </c>
      <c r="P244" s="119"/>
      <c r="Q244" s="121">
        <f>O244+(O244*'Valeurs de point'!$E$5)</f>
        <v>0</v>
      </c>
    </row>
    <row r="245" spans="1:17" ht="12" outlineLevel="1" thickBot="1">
      <c r="A245" s="101"/>
      <c r="B245" s="123" t="s">
        <v>1731</v>
      </c>
      <c r="C245" s="124"/>
      <c r="D245" s="124"/>
      <c r="E245" s="125"/>
      <c r="F245" s="150"/>
      <c r="G245" s="126" t="e">
        <f>(SUM(G241:G244))-(SUM(#REF!))</f>
        <v>#REF!</v>
      </c>
      <c r="H245" s="126"/>
      <c r="I245" s="126"/>
      <c r="J245" s="126"/>
      <c r="K245" s="126"/>
      <c r="L245" s="127"/>
      <c r="M245" s="128">
        <f>SUBTOTAL(9,M241:M244)</f>
        <v>0</v>
      </c>
      <c r="N245" s="127"/>
      <c r="O245" s="128">
        <f>SUBTOTAL(9,O241:O244)</f>
        <v>0</v>
      </c>
      <c r="P245" s="127"/>
      <c r="Q245" s="129">
        <f>SUBTOTAL(9,Q241:Q244)</f>
        <v>0</v>
      </c>
    </row>
    <row r="246" spans="1:17" outlineLevel="2">
      <c r="A246" s="114" t="s">
        <v>1377</v>
      </c>
      <c r="B246" s="122" t="s">
        <v>1378</v>
      </c>
      <c r="C246" s="122" t="s">
        <v>1437</v>
      </c>
      <c r="D246" s="122" t="s">
        <v>183</v>
      </c>
      <c r="E246" s="116">
        <v>0</v>
      </c>
      <c r="F246" s="137">
        <v>1</v>
      </c>
      <c r="G246" s="117">
        <v>5.74</v>
      </c>
      <c r="H246" s="117">
        <f>E246*F246*G246</f>
        <v>0</v>
      </c>
      <c r="I246" s="117">
        <v>57.15</v>
      </c>
      <c r="J246" s="117">
        <f>E246*F246*I246</f>
        <v>0</v>
      </c>
      <c r="K246" s="138">
        <f>E246*F246*(G246+I246)</f>
        <v>0</v>
      </c>
      <c r="L246" s="119"/>
      <c r="M246" s="120">
        <f>K246*'Valeurs de point'!$E$3</f>
        <v>0</v>
      </c>
      <c r="N246" s="119"/>
      <c r="O246" s="120">
        <f>K246*'Valeurs de point'!$E$4</f>
        <v>0</v>
      </c>
      <c r="P246" s="119"/>
      <c r="Q246" s="121">
        <f>O246+(O246*'Valeurs de point'!$E$5)</f>
        <v>0</v>
      </c>
    </row>
    <row r="247" spans="1:17" outlineLevel="2">
      <c r="A247" s="114" t="s">
        <v>1377</v>
      </c>
      <c r="B247" s="122" t="s">
        <v>1378</v>
      </c>
      <c r="C247" s="122" t="s">
        <v>1258</v>
      </c>
      <c r="D247" s="122" t="s">
        <v>803</v>
      </c>
      <c r="E247" s="116">
        <v>0</v>
      </c>
      <c r="F247" s="137">
        <v>1</v>
      </c>
      <c r="G247" s="117">
        <v>70.010000000000005</v>
      </c>
      <c r="H247" s="117">
        <f>E247*F247*G247</f>
        <v>0</v>
      </c>
      <c r="I247" s="117">
        <v>172.42</v>
      </c>
      <c r="J247" s="117">
        <f>E247*F247*I247</f>
        <v>0</v>
      </c>
      <c r="K247" s="138">
        <f>E247*F247*(G247+I247)</f>
        <v>0</v>
      </c>
      <c r="L247" s="119"/>
      <c r="M247" s="120">
        <f>K247*'Valeurs de point'!$E$3</f>
        <v>0</v>
      </c>
      <c r="N247" s="119"/>
      <c r="O247" s="120">
        <f>K247*'Valeurs de point'!$E$4</f>
        <v>0</v>
      </c>
      <c r="P247" s="119"/>
      <c r="Q247" s="121">
        <f>O247+(O247*'Valeurs de point'!$E$5)</f>
        <v>0</v>
      </c>
    </row>
    <row r="248" spans="1:17" outlineLevel="2">
      <c r="A248" s="114" t="s">
        <v>1377</v>
      </c>
      <c r="B248" s="122" t="s">
        <v>1378</v>
      </c>
      <c r="C248" s="122" t="s">
        <v>1438</v>
      </c>
      <c r="D248" s="122" t="s">
        <v>1352</v>
      </c>
      <c r="E248" s="116">
        <v>0</v>
      </c>
      <c r="F248" s="137">
        <v>1</v>
      </c>
      <c r="G248" s="117">
        <v>35.61</v>
      </c>
      <c r="H248" s="117">
        <f>E248*F248*G248</f>
        <v>0</v>
      </c>
      <c r="I248" s="117">
        <v>0</v>
      </c>
      <c r="J248" s="117">
        <f>E248*F248*I248</f>
        <v>0</v>
      </c>
      <c r="K248" s="138">
        <f>E248*F248*(G248+I248)</f>
        <v>0</v>
      </c>
      <c r="L248" s="119"/>
      <c r="M248" s="120">
        <f>K248*'Valeurs de point'!$E$3</f>
        <v>0</v>
      </c>
      <c r="N248" s="119"/>
      <c r="O248" s="120">
        <f>K248*'Valeurs de point'!$E$4</f>
        <v>0</v>
      </c>
      <c r="P248" s="119"/>
      <c r="Q248" s="121">
        <f>O248+(O248*'Valeurs de point'!$E$5)</f>
        <v>0</v>
      </c>
    </row>
    <row r="249" spans="1:17" ht="12" outlineLevel="2" thickBot="1">
      <c r="A249" s="114" t="s">
        <v>1377</v>
      </c>
      <c r="B249" s="122" t="s">
        <v>1378</v>
      </c>
      <c r="C249" s="122" t="s">
        <v>904</v>
      </c>
      <c r="D249" s="122" t="s">
        <v>1867</v>
      </c>
      <c r="E249" s="116">
        <v>0</v>
      </c>
      <c r="F249" s="137">
        <v>1</v>
      </c>
      <c r="G249" s="117"/>
      <c r="H249" s="117">
        <f>E249*F249*G249</f>
        <v>0</v>
      </c>
      <c r="I249" s="117">
        <v>33.159999999999997</v>
      </c>
      <c r="J249" s="117">
        <f>E249*F249*I249</f>
        <v>0</v>
      </c>
      <c r="K249" s="138">
        <f>E249*F249*(G249+I249)</f>
        <v>0</v>
      </c>
      <c r="L249" s="119"/>
      <c r="M249" s="120">
        <f>K249*'Valeurs de point'!$E$3</f>
        <v>0</v>
      </c>
      <c r="N249" s="119"/>
      <c r="O249" s="120">
        <f>K249*'Valeurs de point'!$E$4</f>
        <v>0</v>
      </c>
      <c r="P249" s="119"/>
      <c r="Q249" s="121">
        <f>O249+(O249*'Valeurs de point'!$E$5)</f>
        <v>0</v>
      </c>
    </row>
    <row r="250" spans="1:17" ht="12" outlineLevel="1" thickBot="1">
      <c r="A250" s="101"/>
      <c r="B250" s="123" t="s">
        <v>1732</v>
      </c>
      <c r="C250" s="124"/>
      <c r="D250" s="124"/>
      <c r="E250" s="125"/>
      <c r="F250" s="150"/>
      <c r="G250" s="126" t="e">
        <f>(SUM(G246:G249))-(SUM(#REF!))</f>
        <v>#REF!</v>
      </c>
      <c r="H250" s="126"/>
      <c r="I250" s="126"/>
      <c r="J250" s="126"/>
      <c r="K250" s="126"/>
      <c r="L250" s="127"/>
      <c r="M250" s="128">
        <f>SUBTOTAL(9,M246:M249)</f>
        <v>0</v>
      </c>
      <c r="N250" s="127"/>
      <c r="O250" s="128">
        <f>SUBTOTAL(9,O246:O249)</f>
        <v>0</v>
      </c>
      <c r="P250" s="127"/>
      <c r="Q250" s="129">
        <f>SUBTOTAL(9,Q246:Q249)</f>
        <v>0</v>
      </c>
    </row>
    <row r="251" spans="1:17" outlineLevel="2">
      <c r="A251" s="114" t="s">
        <v>1379</v>
      </c>
      <c r="B251" s="122" t="s">
        <v>1380</v>
      </c>
      <c r="C251" s="122" t="s">
        <v>1437</v>
      </c>
      <c r="D251" s="122" t="s">
        <v>183</v>
      </c>
      <c r="E251" s="116">
        <v>0</v>
      </c>
      <c r="F251" s="137">
        <v>1</v>
      </c>
      <c r="G251" s="117">
        <v>5.74</v>
      </c>
      <c r="H251" s="117">
        <f>E251*F251*G251</f>
        <v>0</v>
      </c>
      <c r="I251" s="117">
        <v>57.15</v>
      </c>
      <c r="J251" s="117">
        <f>E251*F251*I251</f>
        <v>0</v>
      </c>
      <c r="K251" s="138">
        <f>E251*F251*(G251+I251)</f>
        <v>0</v>
      </c>
      <c r="L251" s="119"/>
      <c r="M251" s="120">
        <f>K251*'Valeurs de point'!$E$3</f>
        <v>0</v>
      </c>
      <c r="N251" s="119"/>
      <c r="O251" s="120">
        <f>K251*'Valeurs de point'!$E$4</f>
        <v>0</v>
      </c>
      <c r="P251" s="119"/>
      <c r="Q251" s="121">
        <f>O251+(O251*'Valeurs de point'!$E$5)</f>
        <v>0</v>
      </c>
    </row>
    <row r="252" spans="1:17" outlineLevel="2">
      <c r="A252" s="114" t="s">
        <v>1379</v>
      </c>
      <c r="B252" s="122" t="s">
        <v>1380</v>
      </c>
      <c r="C252" s="122" t="s">
        <v>1258</v>
      </c>
      <c r="D252" s="122" t="s">
        <v>803</v>
      </c>
      <c r="E252" s="116">
        <v>0</v>
      </c>
      <c r="F252" s="137">
        <v>1</v>
      </c>
      <c r="G252" s="117">
        <v>70.010000000000005</v>
      </c>
      <c r="H252" s="117">
        <f>E252*F252*G252</f>
        <v>0</v>
      </c>
      <c r="I252" s="117">
        <v>172.42</v>
      </c>
      <c r="J252" s="117">
        <f>E252*F252*I252</f>
        <v>0</v>
      </c>
      <c r="K252" s="138">
        <f>E252*F252*(G252+I252)</f>
        <v>0</v>
      </c>
      <c r="L252" s="119"/>
      <c r="M252" s="120">
        <f>K252*'Valeurs de point'!$E$3</f>
        <v>0</v>
      </c>
      <c r="N252" s="119"/>
      <c r="O252" s="120">
        <f>K252*'Valeurs de point'!$E$4</f>
        <v>0</v>
      </c>
      <c r="P252" s="119"/>
      <c r="Q252" s="121">
        <f>O252+(O252*'Valeurs de point'!$E$5)</f>
        <v>0</v>
      </c>
    </row>
    <row r="253" spans="1:17" outlineLevel="2">
      <c r="A253" s="114" t="s">
        <v>1379</v>
      </c>
      <c r="B253" s="122" t="s">
        <v>1380</v>
      </c>
      <c r="C253" s="122" t="s">
        <v>1438</v>
      </c>
      <c r="D253" s="122" t="s">
        <v>1352</v>
      </c>
      <c r="E253" s="116">
        <v>0</v>
      </c>
      <c r="F253" s="137">
        <v>1</v>
      </c>
      <c r="G253" s="117">
        <v>35.61</v>
      </c>
      <c r="H253" s="117">
        <f>E253*F253*G253</f>
        <v>0</v>
      </c>
      <c r="I253" s="117">
        <v>0</v>
      </c>
      <c r="J253" s="117">
        <f>E253*F253*I253</f>
        <v>0</v>
      </c>
      <c r="K253" s="138">
        <f>E253*F253*(G253+I253)</f>
        <v>0</v>
      </c>
      <c r="L253" s="119"/>
      <c r="M253" s="120">
        <f>K253*'Valeurs de point'!$E$3</f>
        <v>0</v>
      </c>
      <c r="N253" s="119"/>
      <c r="O253" s="120">
        <f>K253*'Valeurs de point'!$E$4</f>
        <v>0</v>
      </c>
      <c r="P253" s="119"/>
      <c r="Q253" s="121">
        <f>O253+(O253*'Valeurs de point'!$E$5)</f>
        <v>0</v>
      </c>
    </row>
    <row r="254" spans="1:17" ht="12" outlineLevel="2" thickBot="1">
      <c r="A254" s="114" t="s">
        <v>1379</v>
      </c>
      <c r="B254" s="122" t="s">
        <v>1380</v>
      </c>
      <c r="C254" s="122" t="s">
        <v>904</v>
      </c>
      <c r="D254" s="122" t="s">
        <v>1867</v>
      </c>
      <c r="E254" s="116">
        <v>0</v>
      </c>
      <c r="F254" s="137">
        <v>1</v>
      </c>
      <c r="G254" s="117"/>
      <c r="H254" s="117">
        <f>E254*F254*G254</f>
        <v>0</v>
      </c>
      <c r="I254" s="117">
        <v>33.159999999999997</v>
      </c>
      <c r="J254" s="117">
        <f>E254*F254*I254</f>
        <v>0</v>
      </c>
      <c r="K254" s="138">
        <f>E254*F254*(G254+I254)</f>
        <v>0</v>
      </c>
      <c r="L254" s="119"/>
      <c r="M254" s="120">
        <f>K254*'Valeurs de point'!$E$3</f>
        <v>0</v>
      </c>
      <c r="N254" s="119"/>
      <c r="O254" s="120">
        <f>K254*'Valeurs de point'!$E$4</f>
        <v>0</v>
      </c>
      <c r="P254" s="119"/>
      <c r="Q254" s="121">
        <f>O254+(O254*'Valeurs de point'!$E$5)</f>
        <v>0</v>
      </c>
    </row>
    <row r="255" spans="1:17" ht="12" outlineLevel="1" thickBot="1">
      <c r="A255" s="101"/>
      <c r="B255" s="123" t="s">
        <v>1733</v>
      </c>
      <c r="C255" s="124"/>
      <c r="D255" s="124"/>
      <c r="E255" s="125"/>
      <c r="F255" s="150"/>
      <c r="G255" s="126" t="e">
        <f>(SUM(G251:G254))-(SUM(#REF!))</f>
        <v>#REF!</v>
      </c>
      <c r="H255" s="126"/>
      <c r="I255" s="126"/>
      <c r="J255" s="126"/>
      <c r="K255" s="126"/>
      <c r="L255" s="127"/>
      <c r="M255" s="128">
        <f>SUBTOTAL(9,M251:M254)</f>
        <v>0</v>
      </c>
      <c r="N255" s="127"/>
      <c r="O255" s="128">
        <f>SUBTOTAL(9,O251:O254)</f>
        <v>0</v>
      </c>
      <c r="P255" s="127"/>
      <c r="Q255" s="129">
        <f>SUBTOTAL(9,Q251:Q254)</f>
        <v>0</v>
      </c>
    </row>
    <row r="256" spans="1:17" outlineLevel="2">
      <c r="A256" s="114" t="s">
        <v>30</v>
      </c>
      <c r="B256" s="122" t="s">
        <v>31</v>
      </c>
      <c r="C256" s="122" t="s">
        <v>1437</v>
      </c>
      <c r="D256" s="122" t="s">
        <v>183</v>
      </c>
      <c r="E256" s="116">
        <v>0</v>
      </c>
      <c r="F256" s="137">
        <v>1</v>
      </c>
      <c r="G256" s="117">
        <v>5.74</v>
      </c>
      <c r="H256" s="117">
        <f>E256*F256*G256</f>
        <v>0</v>
      </c>
      <c r="I256" s="117">
        <v>57.15</v>
      </c>
      <c r="J256" s="117">
        <f>E256*F256*I256</f>
        <v>0</v>
      </c>
      <c r="K256" s="138">
        <f>E256*F256*(G256+I256)</f>
        <v>0</v>
      </c>
      <c r="L256" s="119"/>
      <c r="M256" s="120">
        <f>K256*'Valeurs de point'!$E$3</f>
        <v>0</v>
      </c>
      <c r="N256" s="119"/>
      <c r="O256" s="120">
        <f>K256*'Valeurs de point'!$E$4</f>
        <v>0</v>
      </c>
      <c r="P256" s="119"/>
      <c r="Q256" s="121">
        <f>O256+(O256*'Valeurs de point'!$E$5)</f>
        <v>0</v>
      </c>
    </row>
    <row r="257" spans="1:17" outlineLevel="2">
      <c r="A257" s="114" t="s">
        <v>30</v>
      </c>
      <c r="B257" s="122" t="s">
        <v>31</v>
      </c>
      <c r="C257" s="122" t="s">
        <v>1258</v>
      </c>
      <c r="D257" s="122" t="s">
        <v>803</v>
      </c>
      <c r="E257" s="116">
        <v>0</v>
      </c>
      <c r="F257" s="137">
        <v>2</v>
      </c>
      <c r="G257" s="117">
        <v>70.010000000000005</v>
      </c>
      <c r="H257" s="117">
        <f>E257*F257*G257</f>
        <v>0</v>
      </c>
      <c r="I257" s="117">
        <v>172.42</v>
      </c>
      <c r="J257" s="117">
        <f>E257*F257*I257</f>
        <v>0</v>
      </c>
      <c r="K257" s="138">
        <f>E257*F257*(G257+I257)</f>
        <v>0</v>
      </c>
      <c r="L257" s="119"/>
      <c r="M257" s="120">
        <f>K257*'Valeurs de point'!$E$3</f>
        <v>0</v>
      </c>
      <c r="N257" s="119"/>
      <c r="O257" s="120">
        <f>K257*'Valeurs de point'!$E$4</f>
        <v>0</v>
      </c>
      <c r="P257" s="119"/>
      <c r="Q257" s="121">
        <f>O257+(O257*'Valeurs de point'!$E$5)</f>
        <v>0</v>
      </c>
    </row>
    <row r="258" spans="1:17" outlineLevel="2">
      <c r="A258" s="114" t="s">
        <v>30</v>
      </c>
      <c r="B258" s="122" t="s">
        <v>31</v>
      </c>
      <c r="C258" s="122" t="s">
        <v>1438</v>
      </c>
      <c r="D258" s="122" t="s">
        <v>1352</v>
      </c>
      <c r="E258" s="116">
        <v>0</v>
      </c>
      <c r="F258" s="137">
        <v>1</v>
      </c>
      <c r="G258" s="117">
        <v>35.61</v>
      </c>
      <c r="H258" s="117">
        <f>E258*F258*G258</f>
        <v>0</v>
      </c>
      <c r="I258" s="117">
        <v>0</v>
      </c>
      <c r="J258" s="117">
        <f>E258*F258*I258</f>
        <v>0</v>
      </c>
      <c r="K258" s="138">
        <f>E258*F258*(G258+I258)</f>
        <v>0</v>
      </c>
      <c r="L258" s="119"/>
      <c r="M258" s="120">
        <f>K258*'Valeurs de point'!$E$3</f>
        <v>0</v>
      </c>
      <c r="N258" s="119"/>
      <c r="O258" s="120">
        <f>K258*'Valeurs de point'!$E$4</f>
        <v>0</v>
      </c>
      <c r="P258" s="119"/>
      <c r="Q258" s="121">
        <f>O258+(O258*'Valeurs de point'!$E$5)</f>
        <v>0</v>
      </c>
    </row>
    <row r="259" spans="1:17" ht="12" outlineLevel="2" thickBot="1">
      <c r="A259" s="114" t="s">
        <v>30</v>
      </c>
      <c r="B259" s="122" t="s">
        <v>31</v>
      </c>
      <c r="C259" s="122" t="s">
        <v>904</v>
      </c>
      <c r="D259" s="122" t="s">
        <v>1867</v>
      </c>
      <c r="E259" s="116">
        <v>0</v>
      </c>
      <c r="F259" s="137">
        <v>1</v>
      </c>
      <c r="G259" s="117"/>
      <c r="H259" s="117">
        <f>E259*F259*G259</f>
        <v>0</v>
      </c>
      <c r="I259" s="117">
        <v>33.159999999999997</v>
      </c>
      <c r="J259" s="117">
        <f>E259*F259*I259</f>
        <v>0</v>
      </c>
      <c r="K259" s="138">
        <f>E259*F259*(G259+I259)</f>
        <v>0</v>
      </c>
      <c r="L259" s="119"/>
      <c r="M259" s="120">
        <f>K259*'Valeurs de point'!$E$3</f>
        <v>0</v>
      </c>
      <c r="N259" s="119"/>
      <c r="O259" s="120">
        <f>K259*'Valeurs de point'!$E$4</f>
        <v>0</v>
      </c>
      <c r="P259" s="119"/>
      <c r="Q259" s="121">
        <f>O259+(O259*'Valeurs de point'!$E$5)</f>
        <v>0</v>
      </c>
    </row>
    <row r="260" spans="1:17" ht="12" outlineLevel="1" thickBot="1">
      <c r="A260" s="101"/>
      <c r="B260" s="123" t="s">
        <v>1734</v>
      </c>
      <c r="C260" s="124"/>
      <c r="D260" s="124"/>
      <c r="E260" s="125"/>
      <c r="F260" s="150"/>
      <c r="G260" s="126" t="e">
        <f>(SUM(G256:G259))-(SUM(#REF!))</f>
        <v>#REF!</v>
      </c>
      <c r="H260" s="126"/>
      <c r="I260" s="126"/>
      <c r="J260" s="126"/>
      <c r="K260" s="126"/>
      <c r="L260" s="127"/>
      <c r="M260" s="128">
        <f>SUBTOTAL(9,M256:M259)</f>
        <v>0</v>
      </c>
      <c r="N260" s="127"/>
      <c r="O260" s="128">
        <f>SUBTOTAL(9,O256:O259)</f>
        <v>0</v>
      </c>
      <c r="P260" s="127"/>
      <c r="Q260" s="129">
        <f>SUBTOTAL(9,Q256:Q259)</f>
        <v>0</v>
      </c>
    </row>
    <row r="261" spans="1:17" outlineLevel="2">
      <c r="A261" s="114" t="s">
        <v>32</v>
      </c>
      <c r="B261" s="122" t="s">
        <v>33</v>
      </c>
      <c r="C261" s="122" t="s">
        <v>1437</v>
      </c>
      <c r="D261" s="122" t="s">
        <v>183</v>
      </c>
      <c r="E261" s="116">
        <v>0</v>
      </c>
      <c r="F261" s="137">
        <v>1</v>
      </c>
      <c r="G261" s="117">
        <v>5.74</v>
      </c>
      <c r="H261" s="117">
        <f>E261*F261*G261</f>
        <v>0</v>
      </c>
      <c r="I261" s="117">
        <v>57.15</v>
      </c>
      <c r="J261" s="117">
        <f>E261*F261*I261</f>
        <v>0</v>
      </c>
      <c r="K261" s="138">
        <f>E261*F261*(G261+I261)</f>
        <v>0</v>
      </c>
      <c r="L261" s="119"/>
      <c r="M261" s="120">
        <f>K261*'Valeurs de point'!$E$3</f>
        <v>0</v>
      </c>
      <c r="N261" s="119"/>
      <c r="O261" s="120">
        <f>K261*'Valeurs de point'!$E$4</f>
        <v>0</v>
      </c>
      <c r="P261" s="119"/>
      <c r="Q261" s="121">
        <f>O261+(O261*'Valeurs de point'!$E$5)</f>
        <v>0</v>
      </c>
    </row>
    <row r="262" spans="1:17" outlineLevel="2">
      <c r="A262" s="114" t="s">
        <v>32</v>
      </c>
      <c r="B262" s="122" t="s">
        <v>33</v>
      </c>
      <c r="C262" s="122" t="s">
        <v>1258</v>
      </c>
      <c r="D262" s="122" t="s">
        <v>803</v>
      </c>
      <c r="E262" s="116">
        <v>0</v>
      </c>
      <c r="F262" s="137">
        <v>1</v>
      </c>
      <c r="G262" s="117">
        <v>70.010000000000005</v>
      </c>
      <c r="H262" s="117">
        <f>E262*F262*G262</f>
        <v>0</v>
      </c>
      <c r="I262" s="117">
        <v>172.42</v>
      </c>
      <c r="J262" s="117">
        <f>E262*F262*I262</f>
        <v>0</v>
      </c>
      <c r="K262" s="138">
        <f>E262*F262*(G262+I262)</f>
        <v>0</v>
      </c>
      <c r="L262" s="119"/>
      <c r="M262" s="120">
        <f>K262*'Valeurs de point'!$E$3</f>
        <v>0</v>
      </c>
      <c r="N262" s="119"/>
      <c r="O262" s="120">
        <f>K262*'Valeurs de point'!$E$4</f>
        <v>0</v>
      </c>
      <c r="P262" s="119"/>
      <c r="Q262" s="121">
        <f>O262+(O262*'Valeurs de point'!$E$5)</f>
        <v>0</v>
      </c>
    </row>
    <row r="263" spans="1:17" outlineLevel="2">
      <c r="A263" s="114" t="s">
        <v>32</v>
      </c>
      <c r="B263" s="122" t="s">
        <v>33</v>
      </c>
      <c r="C263" s="122" t="s">
        <v>1438</v>
      </c>
      <c r="D263" s="122" t="s">
        <v>1352</v>
      </c>
      <c r="E263" s="116">
        <v>0</v>
      </c>
      <c r="F263" s="137">
        <v>1</v>
      </c>
      <c r="G263" s="117">
        <v>35.61</v>
      </c>
      <c r="H263" s="117">
        <f>E263*F263*G263</f>
        <v>0</v>
      </c>
      <c r="I263" s="117">
        <v>0</v>
      </c>
      <c r="J263" s="117">
        <f>E263*F263*I263</f>
        <v>0</v>
      </c>
      <c r="K263" s="138">
        <f>E263*F263*(G263+I263)</f>
        <v>0</v>
      </c>
      <c r="L263" s="119"/>
      <c r="M263" s="120">
        <f>K263*'Valeurs de point'!$E$3</f>
        <v>0</v>
      </c>
      <c r="N263" s="119"/>
      <c r="O263" s="120">
        <f>K263*'Valeurs de point'!$E$4</f>
        <v>0</v>
      </c>
      <c r="P263" s="119"/>
      <c r="Q263" s="121">
        <f>O263+(O263*'Valeurs de point'!$E$5)</f>
        <v>0</v>
      </c>
    </row>
    <row r="264" spans="1:17" ht="12" outlineLevel="2" thickBot="1">
      <c r="A264" s="114" t="s">
        <v>32</v>
      </c>
      <c r="B264" s="122" t="s">
        <v>33</v>
      </c>
      <c r="C264" s="122" t="s">
        <v>904</v>
      </c>
      <c r="D264" s="122" t="s">
        <v>1867</v>
      </c>
      <c r="E264" s="116">
        <v>0</v>
      </c>
      <c r="F264" s="137">
        <v>1</v>
      </c>
      <c r="G264" s="117"/>
      <c r="H264" s="117">
        <f>E264*F264*G264</f>
        <v>0</v>
      </c>
      <c r="I264" s="117">
        <v>33.159999999999997</v>
      </c>
      <c r="J264" s="117">
        <f>E264*F264*I264</f>
        <v>0</v>
      </c>
      <c r="K264" s="138">
        <f>E264*F264*(G264+I264)</f>
        <v>0</v>
      </c>
      <c r="L264" s="119"/>
      <c r="M264" s="120">
        <f>K264*'Valeurs de point'!$E$3</f>
        <v>0</v>
      </c>
      <c r="N264" s="119"/>
      <c r="O264" s="120">
        <f>K264*'Valeurs de point'!$E$4</f>
        <v>0</v>
      </c>
      <c r="P264" s="119"/>
      <c r="Q264" s="121">
        <f>O264+(O264*'Valeurs de point'!$E$5)</f>
        <v>0</v>
      </c>
    </row>
    <row r="265" spans="1:17" ht="12" outlineLevel="1" thickBot="1">
      <c r="A265" s="101"/>
      <c r="B265" s="123" t="s">
        <v>1735</v>
      </c>
      <c r="C265" s="124"/>
      <c r="D265" s="124"/>
      <c r="E265" s="125"/>
      <c r="F265" s="150"/>
      <c r="G265" s="126" t="e">
        <f>(SUM(G261:G264))-(SUM(#REF!))</f>
        <v>#REF!</v>
      </c>
      <c r="H265" s="126"/>
      <c r="I265" s="126"/>
      <c r="J265" s="126"/>
      <c r="K265" s="126"/>
      <c r="L265" s="127"/>
      <c r="M265" s="128">
        <f>SUBTOTAL(9,M261:M264)</f>
        <v>0</v>
      </c>
      <c r="N265" s="127"/>
      <c r="O265" s="128">
        <f>SUBTOTAL(9,O261:O264)</f>
        <v>0</v>
      </c>
      <c r="P265" s="127"/>
      <c r="Q265" s="129">
        <f>SUBTOTAL(9,Q261:Q264)</f>
        <v>0</v>
      </c>
    </row>
    <row r="266" spans="1:17" outlineLevel="2">
      <c r="A266" s="114" t="s">
        <v>34</v>
      </c>
      <c r="B266" s="122" t="s">
        <v>35</v>
      </c>
      <c r="C266" s="122" t="s">
        <v>1437</v>
      </c>
      <c r="D266" s="122" t="s">
        <v>183</v>
      </c>
      <c r="E266" s="116">
        <v>0</v>
      </c>
      <c r="F266" s="137">
        <v>1</v>
      </c>
      <c r="G266" s="117">
        <v>5.74</v>
      </c>
      <c r="H266" s="117">
        <f>E266*F266*G266</f>
        <v>0</v>
      </c>
      <c r="I266" s="117">
        <v>57.15</v>
      </c>
      <c r="J266" s="117">
        <f>E266*F266*I266</f>
        <v>0</v>
      </c>
      <c r="K266" s="138">
        <f>E266*F266*(G266+I266)</f>
        <v>0</v>
      </c>
      <c r="L266" s="119"/>
      <c r="M266" s="120">
        <f>K266*'Valeurs de point'!$E$3</f>
        <v>0</v>
      </c>
      <c r="N266" s="119"/>
      <c r="O266" s="120">
        <f>K266*'Valeurs de point'!$E$4</f>
        <v>0</v>
      </c>
      <c r="P266" s="119"/>
      <c r="Q266" s="121">
        <f>O266+(O266*'Valeurs de point'!$E$5)</f>
        <v>0</v>
      </c>
    </row>
    <row r="267" spans="1:17" outlineLevel="2">
      <c r="A267" s="114" t="s">
        <v>34</v>
      </c>
      <c r="B267" s="122" t="s">
        <v>35</v>
      </c>
      <c r="C267" s="122" t="s">
        <v>1261</v>
      </c>
      <c r="D267" s="122" t="s">
        <v>804</v>
      </c>
      <c r="E267" s="116">
        <v>0</v>
      </c>
      <c r="F267" s="137">
        <v>1</v>
      </c>
      <c r="G267" s="117">
        <v>95.01</v>
      </c>
      <c r="H267" s="117">
        <f>E267*F267*G267</f>
        <v>0</v>
      </c>
      <c r="I267" s="117">
        <v>291.77999999999997</v>
      </c>
      <c r="J267" s="117">
        <f>E267*F267*I267</f>
        <v>0</v>
      </c>
      <c r="K267" s="138">
        <f>E267*F267*(G267+I267)</f>
        <v>0</v>
      </c>
      <c r="L267" s="119"/>
      <c r="M267" s="120">
        <f>K267*'Valeurs de point'!$E$3</f>
        <v>0</v>
      </c>
      <c r="N267" s="119"/>
      <c r="O267" s="120">
        <f>K267*'Valeurs de point'!$E$4</f>
        <v>0</v>
      </c>
      <c r="P267" s="119"/>
      <c r="Q267" s="121">
        <f>O267+(O267*'Valeurs de point'!$E$5)</f>
        <v>0</v>
      </c>
    </row>
    <row r="268" spans="1:17" outlineLevel="2">
      <c r="A268" s="114" t="s">
        <v>34</v>
      </c>
      <c r="B268" s="122" t="s">
        <v>35</v>
      </c>
      <c r="C268" s="122" t="s">
        <v>1262</v>
      </c>
      <c r="D268" s="122" t="s">
        <v>1263</v>
      </c>
      <c r="E268" s="116">
        <v>0</v>
      </c>
      <c r="F268" s="137">
        <v>1</v>
      </c>
      <c r="G268" s="117">
        <v>77.510000000000005</v>
      </c>
      <c r="H268" s="117">
        <f>E268*F268*G268</f>
        <v>0</v>
      </c>
      <c r="I268" s="117">
        <v>198.94</v>
      </c>
      <c r="J268" s="117">
        <f>E268*F268*I268</f>
        <v>0</v>
      </c>
      <c r="K268" s="138">
        <f>E268*F268*(G268+I268)</f>
        <v>0</v>
      </c>
      <c r="L268" s="119"/>
      <c r="M268" s="120">
        <f>K268*'Valeurs de point'!$E$3</f>
        <v>0</v>
      </c>
      <c r="N268" s="119"/>
      <c r="O268" s="120">
        <f>K268*'Valeurs de point'!$E$4</f>
        <v>0</v>
      </c>
      <c r="P268" s="119"/>
      <c r="Q268" s="121">
        <f>O268+(O268*'Valeurs de point'!$E$5)</f>
        <v>0</v>
      </c>
    </row>
    <row r="269" spans="1:17" outlineLevel="2">
      <c r="A269" s="114" t="s">
        <v>34</v>
      </c>
      <c r="B269" s="122" t="s">
        <v>35</v>
      </c>
      <c r="C269" s="122" t="s">
        <v>1438</v>
      </c>
      <c r="D269" s="122" t="s">
        <v>1352</v>
      </c>
      <c r="E269" s="116">
        <v>0</v>
      </c>
      <c r="F269" s="137">
        <v>1</v>
      </c>
      <c r="G269" s="117">
        <v>35.61</v>
      </c>
      <c r="H269" s="117">
        <f>E269*F269*G269</f>
        <v>0</v>
      </c>
      <c r="I269" s="117">
        <v>0</v>
      </c>
      <c r="J269" s="117">
        <f>E269*F269*I269</f>
        <v>0</v>
      </c>
      <c r="K269" s="138">
        <f>E269*F269*(G269+I269)</f>
        <v>0</v>
      </c>
      <c r="L269" s="119"/>
      <c r="M269" s="120">
        <f>K269*'Valeurs de point'!$E$3</f>
        <v>0</v>
      </c>
      <c r="N269" s="119"/>
      <c r="O269" s="120">
        <f>K269*'Valeurs de point'!$E$4</f>
        <v>0</v>
      </c>
      <c r="P269" s="119"/>
      <c r="Q269" s="121">
        <f>O269+(O269*'Valeurs de point'!$E$5)</f>
        <v>0</v>
      </c>
    </row>
    <row r="270" spans="1:17" ht="12" outlineLevel="2" thickBot="1">
      <c r="A270" s="114" t="s">
        <v>34</v>
      </c>
      <c r="B270" s="122" t="s">
        <v>35</v>
      </c>
      <c r="C270" s="122" t="s">
        <v>904</v>
      </c>
      <c r="D270" s="122" t="s">
        <v>1867</v>
      </c>
      <c r="E270" s="116">
        <v>0</v>
      </c>
      <c r="F270" s="137">
        <v>1</v>
      </c>
      <c r="G270" s="117"/>
      <c r="H270" s="117">
        <f>E270*F270*G270</f>
        <v>0</v>
      </c>
      <c r="I270" s="117">
        <v>33.159999999999997</v>
      </c>
      <c r="J270" s="117">
        <f>E270*F270*I270</f>
        <v>0</v>
      </c>
      <c r="K270" s="138">
        <f>E270*F270*(G270+I270)</f>
        <v>0</v>
      </c>
      <c r="L270" s="119"/>
      <c r="M270" s="120">
        <f>K270*'Valeurs de point'!$E$3</f>
        <v>0</v>
      </c>
      <c r="N270" s="119"/>
      <c r="O270" s="120">
        <f>K270*'Valeurs de point'!$E$4</f>
        <v>0</v>
      </c>
      <c r="P270" s="119"/>
      <c r="Q270" s="121">
        <f>O270+(O270*'Valeurs de point'!$E$5)</f>
        <v>0</v>
      </c>
    </row>
    <row r="271" spans="1:17" ht="12" outlineLevel="1" thickBot="1">
      <c r="A271" s="101"/>
      <c r="B271" s="123" t="s">
        <v>1736</v>
      </c>
      <c r="C271" s="124"/>
      <c r="D271" s="124"/>
      <c r="E271" s="125"/>
      <c r="F271" s="150"/>
      <c r="G271" s="126" t="e">
        <f>(SUM(G266:G270))-(SUM(#REF!))</f>
        <v>#REF!</v>
      </c>
      <c r="H271" s="126"/>
      <c r="I271" s="126"/>
      <c r="J271" s="126"/>
      <c r="K271" s="126"/>
      <c r="L271" s="127"/>
      <c r="M271" s="128">
        <f>SUBTOTAL(9,M266:M270)</f>
        <v>0</v>
      </c>
      <c r="N271" s="127"/>
      <c r="O271" s="128">
        <f>SUBTOTAL(9,O266:O270)</f>
        <v>0</v>
      </c>
      <c r="P271" s="127"/>
      <c r="Q271" s="129">
        <f>SUBTOTAL(9,Q266:Q270)</f>
        <v>0</v>
      </c>
    </row>
    <row r="272" spans="1:17" outlineLevel="2">
      <c r="A272" s="114" t="s">
        <v>34</v>
      </c>
      <c r="B272" s="153" t="s">
        <v>1268</v>
      </c>
      <c r="C272" s="122" t="s">
        <v>1437</v>
      </c>
      <c r="D272" s="122" t="s">
        <v>183</v>
      </c>
      <c r="E272" s="116">
        <v>0</v>
      </c>
      <c r="F272" s="137">
        <v>1</v>
      </c>
      <c r="G272" s="117">
        <v>5.74</v>
      </c>
      <c r="H272" s="117">
        <f>E272*F272*G272</f>
        <v>0</v>
      </c>
      <c r="I272" s="117">
        <v>57.15</v>
      </c>
      <c r="J272" s="117">
        <f>E272*F272*I272</f>
        <v>0</v>
      </c>
      <c r="K272" s="138">
        <f>E272*F272*(G272+I272)</f>
        <v>0</v>
      </c>
      <c r="L272" s="119"/>
      <c r="M272" s="120">
        <f>K272*'Valeurs de point'!$E$3</f>
        <v>0</v>
      </c>
      <c r="N272" s="119"/>
      <c r="O272" s="120">
        <f>K272*'Valeurs de point'!$E$4</f>
        <v>0</v>
      </c>
      <c r="P272" s="119"/>
      <c r="Q272" s="121">
        <f>O272+(O272*'Valeurs de point'!$E$5)</f>
        <v>0</v>
      </c>
    </row>
    <row r="273" spans="1:17" outlineLevel="2">
      <c r="A273" s="114" t="s">
        <v>34</v>
      </c>
      <c r="B273" s="153" t="s">
        <v>1268</v>
      </c>
      <c r="C273" s="122" t="s">
        <v>1264</v>
      </c>
      <c r="D273" s="122" t="s">
        <v>616</v>
      </c>
      <c r="E273" s="116">
        <v>0</v>
      </c>
      <c r="F273" s="137">
        <v>1</v>
      </c>
      <c r="G273" s="117">
        <v>140.02000000000001</v>
      </c>
      <c r="H273" s="117">
        <f>E273*F273*G273</f>
        <v>0</v>
      </c>
      <c r="I273" s="117">
        <v>311.68</v>
      </c>
      <c r="J273" s="117">
        <f>E273*F273*I273</f>
        <v>0</v>
      </c>
      <c r="K273" s="138">
        <f>E273*F273*(G273+I273)</f>
        <v>0</v>
      </c>
      <c r="L273" s="119"/>
      <c r="M273" s="120">
        <f>K273*'Valeurs de point'!$E$3</f>
        <v>0</v>
      </c>
      <c r="N273" s="119"/>
      <c r="O273" s="120">
        <f>K273*'Valeurs de point'!$E$4</f>
        <v>0</v>
      </c>
      <c r="P273" s="119"/>
      <c r="Q273" s="121">
        <f>O273+(O273*'Valeurs de point'!$E$5)</f>
        <v>0</v>
      </c>
    </row>
    <row r="274" spans="1:17" outlineLevel="2">
      <c r="A274" s="114" t="s">
        <v>34</v>
      </c>
      <c r="B274" s="153" t="s">
        <v>1268</v>
      </c>
      <c r="C274" s="122" t="s">
        <v>1438</v>
      </c>
      <c r="D274" s="122" t="s">
        <v>1352</v>
      </c>
      <c r="E274" s="116">
        <v>0</v>
      </c>
      <c r="F274" s="137">
        <v>1</v>
      </c>
      <c r="G274" s="117">
        <v>35.61</v>
      </c>
      <c r="H274" s="117">
        <f>E274*F274*G274</f>
        <v>0</v>
      </c>
      <c r="I274" s="117">
        <v>0</v>
      </c>
      <c r="J274" s="117">
        <f>E274*F274*I274</f>
        <v>0</v>
      </c>
      <c r="K274" s="138">
        <f>E274*F274*(G274+I274)</f>
        <v>0</v>
      </c>
      <c r="L274" s="119"/>
      <c r="M274" s="120">
        <f>K274*'Valeurs de point'!$E$3</f>
        <v>0</v>
      </c>
      <c r="N274" s="119"/>
      <c r="O274" s="120">
        <f>K274*'Valeurs de point'!$E$4</f>
        <v>0</v>
      </c>
      <c r="P274" s="119"/>
      <c r="Q274" s="121">
        <f>O274+(O274*'Valeurs de point'!$E$5)</f>
        <v>0</v>
      </c>
    </row>
    <row r="275" spans="1:17" ht="12" outlineLevel="2" thickBot="1">
      <c r="A275" s="114" t="s">
        <v>34</v>
      </c>
      <c r="B275" s="153" t="s">
        <v>1268</v>
      </c>
      <c r="C275" s="122" t="s">
        <v>904</v>
      </c>
      <c r="D275" s="122" t="s">
        <v>1867</v>
      </c>
      <c r="E275" s="116">
        <v>0</v>
      </c>
      <c r="F275" s="137">
        <v>1</v>
      </c>
      <c r="G275" s="117"/>
      <c r="H275" s="117">
        <f>E275*F275*G275</f>
        <v>0</v>
      </c>
      <c r="I275" s="117">
        <v>33.159999999999997</v>
      </c>
      <c r="J275" s="117">
        <f>E275*F275*I275</f>
        <v>0</v>
      </c>
      <c r="K275" s="138">
        <f>E275*F275*(G275+I275)</f>
        <v>0</v>
      </c>
      <c r="L275" s="119"/>
      <c r="M275" s="120">
        <f>K275*'Valeurs de point'!$E$3</f>
        <v>0</v>
      </c>
      <c r="N275" s="119"/>
      <c r="O275" s="120">
        <f>K275*'Valeurs de point'!$E$4</f>
        <v>0</v>
      </c>
      <c r="P275" s="119"/>
      <c r="Q275" s="121">
        <f>O275+(O275*'Valeurs de point'!$E$5)</f>
        <v>0</v>
      </c>
    </row>
    <row r="276" spans="1:17" ht="12" outlineLevel="1" thickBot="1">
      <c r="A276" s="101"/>
      <c r="B276" s="123" t="s">
        <v>1269</v>
      </c>
      <c r="C276" s="124"/>
      <c r="D276" s="124"/>
      <c r="E276" s="125"/>
      <c r="F276" s="150"/>
      <c r="G276" s="126" t="e">
        <f>(SUM(G272:G275))-(SUM(#REF!))</f>
        <v>#REF!</v>
      </c>
      <c r="H276" s="126"/>
      <c r="I276" s="126"/>
      <c r="J276" s="126"/>
      <c r="K276" s="126"/>
      <c r="L276" s="127"/>
      <c r="M276" s="128">
        <f>SUBTOTAL(9,M272:M275)</f>
        <v>0</v>
      </c>
      <c r="N276" s="127"/>
      <c r="O276" s="128">
        <f>SUBTOTAL(9,O272:O275)</f>
        <v>0</v>
      </c>
      <c r="P276" s="127"/>
      <c r="Q276" s="129">
        <f>SUBTOTAL(9,Q272:Q275)</f>
        <v>0</v>
      </c>
    </row>
    <row r="277" spans="1:17" outlineLevel="2">
      <c r="A277" s="114" t="s">
        <v>1708</v>
      </c>
      <c r="B277" s="122" t="s">
        <v>880</v>
      </c>
      <c r="C277" s="122" t="s">
        <v>1437</v>
      </c>
      <c r="D277" s="122" t="s">
        <v>183</v>
      </c>
      <c r="E277" s="116">
        <v>0</v>
      </c>
      <c r="F277" s="137">
        <v>1</v>
      </c>
      <c r="G277" s="117">
        <v>5.74</v>
      </c>
      <c r="H277" s="117">
        <f>E277*F277*G277</f>
        <v>0</v>
      </c>
      <c r="I277" s="117">
        <v>57.15</v>
      </c>
      <c r="J277" s="117">
        <f>E277*F277*I277</f>
        <v>0</v>
      </c>
      <c r="K277" s="138">
        <f>E277*F277*(G277+I277)</f>
        <v>0</v>
      </c>
      <c r="L277" s="119"/>
      <c r="M277" s="120">
        <f>K277*'Valeurs de point'!$E$3</f>
        <v>0</v>
      </c>
      <c r="N277" s="119"/>
      <c r="O277" s="120">
        <f>K277*'Valeurs de point'!$E$4</f>
        <v>0</v>
      </c>
      <c r="P277" s="119"/>
      <c r="Q277" s="121">
        <f>O277+(O277*'Valeurs de point'!$E$5)</f>
        <v>0</v>
      </c>
    </row>
    <row r="278" spans="1:17" outlineLevel="2">
      <c r="A278" s="114" t="s">
        <v>1708</v>
      </c>
      <c r="B278" s="122" t="s">
        <v>880</v>
      </c>
      <c r="C278" s="122" t="s">
        <v>1265</v>
      </c>
      <c r="D278" s="122" t="s">
        <v>1266</v>
      </c>
      <c r="E278" s="116">
        <v>0</v>
      </c>
      <c r="F278" s="137">
        <v>1</v>
      </c>
      <c r="G278" s="117">
        <v>75.010000000000005</v>
      </c>
      <c r="H278" s="117">
        <f>E278*F278*G278</f>
        <v>0</v>
      </c>
      <c r="I278" s="117">
        <v>198.94</v>
      </c>
      <c r="J278" s="117">
        <f>E278*F278*I278</f>
        <v>0</v>
      </c>
      <c r="K278" s="138">
        <f>E278*F278*(G278+I278)</f>
        <v>0</v>
      </c>
      <c r="L278" s="119"/>
      <c r="M278" s="120">
        <f>K278*'Valeurs de point'!$E$3</f>
        <v>0</v>
      </c>
      <c r="N278" s="119"/>
      <c r="O278" s="120">
        <f>K278*'Valeurs de point'!$E$4</f>
        <v>0</v>
      </c>
      <c r="P278" s="119"/>
      <c r="Q278" s="121">
        <f>O278+(O278*'Valeurs de point'!$E$5)</f>
        <v>0</v>
      </c>
    </row>
    <row r="279" spans="1:17" outlineLevel="2">
      <c r="A279" s="114" t="s">
        <v>1708</v>
      </c>
      <c r="B279" s="122" t="s">
        <v>880</v>
      </c>
      <c r="C279" s="122" t="s">
        <v>1438</v>
      </c>
      <c r="D279" s="122" t="s">
        <v>1352</v>
      </c>
      <c r="E279" s="116">
        <v>0</v>
      </c>
      <c r="F279" s="137">
        <v>1</v>
      </c>
      <c r="G279" s="117">
        <v>35.61</v>
      </c>
      <c r="H279" s="117">
        <f>E279*F279*G279</f>
        <v>0</v>
      </c>
      <c r="I279" s="117">
        <v>0</v>
      </c>
      <c r="J279" s="117">
        <f>E279*F279*I279</f>
        <v>0</v>
      </c>
      <c r="K279" s="138">
        <f>E279*F279*(G279+I279)</f>
        <v>0</v>
      </c>
      <c r="L279" s="119"/>
      <c r="M279" s="120">
        <f>K279*'Valeurs de point'!$E$3</f>
        <v>0</v>
      </c>
      <c r="N279" s="119"/>
      <c r="O279" s="120">
        <f>K279*'Valeurs de point'!$E$4</f>
        <v>0</v>
      </c>
      <c r="P279" s="119"/>
      <c r="Q279" s="121">
        <f>O279+(O279*'Valeurs de point'!$E$5)</f>
        <v>0</v>
      </c>
    </row>
    <row r="280" spans="1:17" ht="12" outlineLevel="2" thickBot="1">
      <c r="A280" s="114" t="s">
        <v>1708</v>
      </c>
      <c r="B280" s="122" t="s">
        <v>880</v>
      </c>
      <c r="C280" s="122" t="s">
        <v>904</v>
      </c>
      <c r="D280" s="122" t="s">
        <v>1867</v>
      </c>
      <c r="E280" s="116">
        <v>0</v>
      </c>
      <c r="F280" s="137">
        <v>1</v>
      </c>
      <c r="G280" s="117"/>
      <c r="H280" s="117">
        <f>E280*F280*G280</f>
        <v>0</v>
      </c>
      <c r="I280" s="117">
        <v>33.159999999999997</v>
      </c>
      <c r="J280" s="117">
        <f>E280*F280*I280</f>
        <v>0</v>
      </c>
      <c r="K280" s="138">
        <f>E280*F280*(G280+I280)</f>
        <v>0</v>
      </c>
      <c r="L280" s="119"/>
      <c r="M280" s="120">
        <f>K280*'Valeurs de point'!$E$3</f>
        <v>0</v>
      </c>
      <c r="N280" s="119"/>
      <c r="O280" s="120">
        <f>K280*'Valeurs de point'!$E$4</f>
        <v>0</v>
      </c>
      <c r="P280" s="119"/>
      <c r="Q280" s="121">
        <f>O280+(O280*'Valeurs de point'!$E$5)</f>
        <v>0</v>
      </c>
    </row>
    <row r="281" spans="1:17" ht="12" outlineLevel="1" thickBot="1">
      <c r="A281" s="101"/>
      <c r="B281" s="123" t="s">
        <v>59</v>
      </c>
      <c r="C281" s="124"/>
      <c r="D281" s="124"/>
      <c r="E281" s="125"/>
      <c r="F281" s="150"/>
      <c r="G281" s="126" t="e">
        <f>(SUM(G277:G280))-(SUM(#REF!))</f>
        <v>#REF!</v>
      </c>
      <c r="H281" s="126"/>
      <c r="I281" s="126"/>
      <c r="J281" s="126"/>
      <c r="K281" s="126"/>
      <c r="L281" s="127"/>
      <c r="M281" s="128">
        <f>SUBTOTAL(9,M277:M280)</f>
        <v>0</v>
      </c>
      <c r="N281" s="127"/>
      <c r="O281" s="128">
        <f>SUBTOTAL(9,O277:O280)</f>
        <v>0</v>
      </c>
      <c r="P281" s="127"/>
      <c r="Q281" s="129">
        <f>SUBTOTAL(9,Q277:Q280)</f>
        <v>0</v>
      </c>
    </row>
    <row r="282" spans="1:17" outlineLevel="2">
      <c r="A282" s="114" t="s">
        <v>881</v>
      </c>
      <c r="B282" s="122" t="s">
        <v>882</v>
      </c>
      <c r="C282" s="122" t="s">
        <v>1437</v>
      </c>
      <c r="D282" s="122" t="s">
        <v>183</v>
      </c>
      <c r="E282" s="116">
        <v>0</v>
      </c>
      <c r="F282" s="137">
        <v>1</v>
      </c>
      <c r="G282" s="117">
        <v>5.74</v>
      </c>
      <c r="H282" s="117">
        <f>E282*F282*G282</f>
        <v>0</v>
      </c>
      <c r="I282" s="117">
        <v>57.15</v>
      </c>
      <c r="J282" s="117">
        <f>E282*F282*I282</f>
        <v>0</v>
      </c>
      <c r="K282" s="138">
        <f>E282*F282*(G282+I282)</f>
        <v>0</v>
      </c>
      <c r="L282" s="119"/>
      <c r="M282" s="120">
        <f>K282*'Valeurs de point'!$E$3</f>
        <v>0</v>
      </c>
      <c r="N282" s="119"/>
      <c r="O282" s="120">
        <f>K282*'Valeurs de point'!$E$4</f>
        <v>0</v>
      </c>
      <c r="P282" s="119"/>
      <c r="Q282" s="121">
        <f>O282+(O282*'Valeurs de point'!$E$5)</f>
        <v>0</v>
      </c>
    </row>
    <row r="283" spans="1:17" outlineLevel="2">
      <c r="A283" s="114" t="s">
        <v>881</v>
      </c>
      <c r="B283" s="122" t="s">
        <v>882</v>
      </c>
      <c r="C283" s="122" t="s">
        <v>1265</v>
      </c>
      <c r="D283" s="122" t="s">
        <v>1266</v>
      </c>
      <c r="E283" s="116">
        <v>0</v>
      </c>
      <c r="F283" s="137">
        <v>2</v>
      </c>
      <c r="G283" s="117">
        <v>75.010000000000005</v>
      </c>
      <c r="H283" s="117">
        <f>E283*F283*G283</f>
        <v>0</v>
      </c>
      <c r="I283" s="117">
        <v>198.94</v>
      </c>
      <c r="J283" s="117">
        <f>E283*F283*I283</f>
        <v>0</v>
      </c>
      <c r="K283" s="138">
        <f>E283*F283*(G283+I283)</f>
        <v>0</v>
      </c>
      <c r="L283" s="119"/>
      <c r="M283" s="120">
        <f>K283*'Valeurs de point'!$E$3</f>
        <v>0</v>
      </c>
      <c r="N283" s="119"/>
      <c r="O283" s="120">
        <f>K283*'Valeurs de point'!$E$4</f>
        <v>0</v>
      </c>
      <c r="P283" s="119"/>
      <c r="Q283" s="121">
        <f>O283+(O283*'Valeurs de point'!$E$5)</f>
        <v>0</v>
      </c>
    </row>
    <row r="284" spans="1:17" outlineLevel="2">
      <c r="A284" s="114" t="s">
        <v>881</v>
      </c>
      <c r="B284" s="122" t="s">
        <v>882</v>
      </c>
      <c r="C284" s="122" t="s">
        <v>1438</v>
      </c>
      <c r="D284" s="122" t="s">
        <v>1352</v>
      </c>
      <c r="E284" s="116">
        <v>0</v>
      </c>
      <c r="F284" s="137">
        <v>1</v>
      </c>
      <c r="G284" s="117">
        <v>35.61</v>
      </c>
      <c r="H284" s="117">
        <f>E284*F284*G284</f>
        <v>0</v>
      </c>
      <c r="I284" s="117">
        <v>0</v>
      </c>
      <c r="J284" s="117">
        <f>E284*F284*I284</f>
        <v>0</v>
      </c>
      <c r="K284" s="138">
        <f>E284*F284*(G284+I284)</f>
        <v>0</v>
      </c>
      <c r="L284" s="119"/>
      <c r="M284" s="120">
        <f>K284*'Valeurs de point'!$E$3</f>
        <v>0</v>
      </c>
      <c r="N284" s="119"/>
      <c r="O284" s="120">
        <f>K284*'Valeurs de point'!$E$4</f>
        <v>0</v>
      </c>
      <c r="P284" s="119"/>
      <c r="Q284" s="121">
        <f>O284+(O284*'Valeurs de point'!$E$5)</f>
        <v>0</v>
      </c>
    </row>
    <row r="285" spans="1:17" ht="12" outlineLevel="2" thickBot="1">
      <c r="A285" s="114" t="s">
        <v>881</v>
      </c>
      <c r="B285" s="122" t="s">
        <v>882</v>
      </c>
      <c r="C285" s="122" t="s">
        <v>904</v>
      </c>
      <c r="D285" s="122" t="s">
        <v>1867</v>
      </c>
      <c r="E285" s="116">
        <v>0</v>
      </c>
      <c r="F285" s="137">
        <v>1</v>
      </c>
      <c r="G285" s="117"/>
      <c r="H285" s="117">
        <f>E285*F285*G285</f>
        <v>0</v>
      </c>
      <c r="I285" s="117">
        <v>33.159999999999997</v>
      </c>
      <c r="J285" s="117">
        <f>E285*F285*I285</f>
        <v>0</v>
      </c>
      <c r="K285" s="138">
        <f>E285*F285*(G285+I285)</f>
        <v>0</v>
      </c>
      <c r="L285" s="119"/>
      <c r="M285" s="120">
        <f>K285*'Valeurs de point'!$E$3</f>
        <v>0</v>
      </c>
      <c r="N285" s="119"/>
      <c r="O285" s="120">
        <f>K285*'Valeurs de point'!$E$4</f>
        <v>0</v>
      </c>
      <c r="P285" s="119"/>
      <c r="Q285" s="121">
        <f>O285+(O285*'Valeurs de point'!$E$5)</f>
        <v>0</v>
      </c>
    </row>
    <row r="286" spans="1:17" ht="12" outlineLevel="1" thickBot="1">
      <c r="A286" s="101"/>
      <c r="B286" s="123" t="s">
        <v>60</v>
      </c>
      <c r="C286" s="124"/>
      <c r="D286" s="124"/>
      <c r="E286" s="125"/>
      <c r="F286" s="150"/>
      <c r="G286" s="126" t="e">
        <f>(SUM(G282:G285))-(SUM(#REF!))</f>
        <v>#REF!</v>
      </c>
      <c r="H286" s="126"/>
      <c r="I286" s="126"/>
      <c r="J286" s="126"/>
      <c r="K286" s="126"/>
      <c r="L286" s="127"/>
      <c r="M286" s="128">
        <f>SUBTOTAL(9,M282:M285)</f>
        <v>0</v>
      </c>
      <c r="N286" s="127"/>
      <c r="O286" s="128">
        <f>SUBTOTAL(9,O282:O285)</f>
        <v>0</v>
      </c>
      <c r="P286" s="127"/>
      <c r="Q286" s="129">
        <f>SUBTOTAL(9,Q282:Q285)</f>
        <v>0</v>
      </c>
    </row>
    <row r="287" spans="1:17" outlineLevel="2">
      <c r="A287" s="114" t="s">
        <v>881</v>
      </c>
      <c r="B287" s="122" t="s">
        <v>1270</v>
      </c>
      <c r="C287" s="122" t="s">
        <v>1437</v>
      </c>
      <c r="D287" s="122" t="s">
        <v>183</v>
      </c>
      <c r="E287" s="116">
        <v>0</v>
      </c>
      <c r="F287" s="137">
        <v>1</v>
      </c>
      <c r="G287" s="117">
        <v>5.74</v>
      </c>
      <c r="H287" s="117">
        <f>E287*F287*G287</f>
        <v>0</v>
      </c>
      <c r="I287" s="117">
        <v>57.15</v>
      </c>
      <c r="J287" s="117">
        <f>E287*F287*I287</f>
        <v>0</v>
      </c>
      <c r="K287" s="138">
        <f>E287*F287*(G287+I287)</f>
        <v>0</v>
      </c>
      <c r="L287" s="119"/>
      <c r="M287" s="120">
        <f>K287*'Valeurs de point'!$E$3</f>
        <v>0</v>
      </c>
      <c r="N287" s="119"/>
      <c r="O287" s="120">
        <f>K287*'Valeurs de point'!$E$4</f>
        <v>0</v>
      </c>
      <c r="P287" s="119"/>
      <c r="Q287" s="121">
        <f>O287+(O287*'Valeurs de point'!$E$5)</f>
        <v>0</v>
      </c>
    </row>
    <row r="288" spans="1:17" outlineLevel="2">
      <c r="A288" s="114" t="s">
        <v>881</v>
      </c>
      <c r="B288" s="122" t="s">
        <v>1270</v>
      </c>
      <c r="C288" s="122" t="s">
        <v>1267</v>
      </c>
      <c r="D288" s="122" t="s">
        <v>617</v>
      </c>
      <c r="E288" s="116">
        <v>0</v>
      </c>
      <c r="F288" s="137">
        <v>1</v>
      </c>
      <c r="G288" s="117">
        <v>120.01</v>
      </c>
      <c r="H288" s="117">
        <f>E288*F288*G288</f>
        <v>0</v>
      </c>
      <c r="I288" s="117">
        <v>285.14999999999998</v>
      </c>
      <c r="J288" s="117">
        <f>E288*F288*I288</f>
        <v>0</v>
      </c>
      <c r="K288" s="138">
        <f>E288*F288*(G288+I288)</f>
        <v>0</v>
      </c>
      <c r="L288" s="119"/>
      <c r="M288" s="120">
        <f>K288*'Valeurs de point'!$E$3</f>
        <v>0</v>
      </c>
      <c r="N288" s="119"/>
      <c r="O288" s="120">
        <f>K288*'Valeurs de point'!$E$4</f>
        <v>0</v>
      </c>
      <c r="P288" s="119"/>
      <c r="Q288" s="121">
        <f>O288+(O288*'Valeurs de point'!$E$5)</f>
        <v>0</v>
      </c>
    </row>
    <row r="289" spans="1:17" outlineLevel="2">
      <c r="A289" s="114" t="s">
        <v>881</v>
      </c>
      <c r="B289" s="122" t="s">
        <v>1270</v>
      </c>
      <c r="C289" s="122" t="s">
        <v>1438</v>
      </c>
      <c r="D289" s="122" t="s">
        <v>1352</v>
      </c>
      <c r="E289" s="116">
        <v>0</v>
      </c>
      <c r="F289" s="137">
        <v>1</v>
      </c>
      <c r="G289" s="117">
        <v>35.61</v>
      </c>
      <c r="H289" s="117">
        <f>E289*F289*G289</f>
        <v>0</v>
      </c>
      <c r="I289" s="117">
        <v>0</v>
      </c>
      <c r="J289" s="117">
        <f>E289*F289*I289</f>
        <v>0</v>
      </c>
      <c r="K289" s="138">
        <f>E289*F289*(G289+I289)</f>
        <v>0</v>
      </c>
      <c r="L289" s="119"/>
      <c r="M289" s="120">
        <f>K289*'Valeurs de point'!$E$3</f>
        <v>0</v>
      </c>
      <c r="N289" s="119"/>
      <c r="O289" s="120">
        <f>K289*'Valeurs de point'!$E$4</f>
        <v>0</v>
      </c>
      <c r="P289" s="119"/>
      <c r="Q289" s="121">
        <f>O289+(O289*'Valeurs de point'!$E$5)</f>
        <v>0</v>
      </c>
    </row>
    <row r="290" spans="1:17" ht="12" outlineLevel="2" thickBot="1">
      <c r="A290" s="114" t="s">
        <v>881</v>
      </c>
      <c r="B290" s="122" t="s">
        <v>1270</v>
      </c>
      <c r="C290" s="122" t="s">
        <v>904</v>
      </c>
      <c r="D290" s="122" t="s">
        <v>1867</v>
      </c>
      <c r="E290" s="116">
        <v>0</v>
      </c>
      <c r="F290" s="137">
        <v>1</v>
      </c>
      <c r="G290" s="117"/>
      <c r="H290" s="117">
        <f>E290*F290*G290</f>
        <v>0</v>
      </c>
      <c r="I290" s="117">
        <v>33.159999999999997</v>
      </c>
      <c r="J290" s="117">
        <f>E290*F290*I290</f>
        <v>0</v>
      </c>
      <c r="K290" s="138">
        <f>E290*F290*(G290+I290)</f>
        <v>0</v>
      </c>
      <c r="L290" s="119"/>
      <c r="M290" s="120">
        <f>K290*'Valeurs de point'!$E$3</f>
        <v>0</v>
      </c>
      <c r="N290" s="119"/>
      <c r="O290" s="120">
        <f>K290*'Valeurs de point'!$E$4</f>
        <v>0</v>
      </c>
      <c r="P290" s="119"/>
      <c r="Q290" s="121">
        <f>O290+(O290*'Valeurs de point'!$E$5)</f>
        <v>0</v>
      </c>
    </row>
    <row r="291" spans="1:17" ht="12" outlineLevel="1" thickBot="1">
      <c r="A291" s="101"/>
      <c r="B291" s="123" t="s">
        <v>1271</v>
      </c>
      <c r="C291" s="124"/>
      <c r="D291" s="124"/>
      <c r="E291" s="125"/>
      <c r="F291" s="150"/>
      <c r="G291" s="126" t="e">
        <f>(SUM(G287:G290))-(SUM(#REF!))</f>
        <v>#REF!</v>
      </c>
      <c r="H291" s="126"/>
      <c r="I291" s="126"/>
      <c r="J291" s="126"/>
      <c r="K291" s="126"/>
      <c r="L291" s="127"/>
      <c r="M291" s="128">
        <f>SUBTOTAL(9,M287:M290)</f>
        <v>0</v>
      </c>
      <c r="N291" s="127"/>
      <c r="O291" s="128">
        <f>SUBTOTAL(9,O287:O290)</f>
        <v>0</v>
      </c>
      <c r="P291" s="127"/>
      <c r="Q291" s="129">
        <f>SUBTOTAL(9,Q287:Q290)</f>
        <v>0</v>
      </c>
    </row>
    <row r="292" spans="1:17" outlineLevel="2">
      <c r="A292" s="114" t="s">
        <v>883</v>
      </c>
      <c r="B292" s="122" t="s">
        <v>1188</v>
      </c>
      <c r="C292" s="122" t="s">
        <v>1437</v>
      </c>
      <c r="D292" s="122" t="s">
        <v>183</v>
      </c>
      <c r="E292" s="116">
        <v>0</v>
      </c>
      <c r="F292" s="137">
        <v>1</v>
      </c>
      <c r="G292" s="117">
        <v>5.74</v>
      </c>
      <c r="H292" s="117">
        <f>E292*F292*G292</f>
        <v>0</v>
      </c>
      <c r="I292" s="117">
        <v>57.15</v>
      </c>
      <c r="J292" s="117">
        <f>E292*F292*I292</f>
        <v>0</v>
      </c>
      <c r="K292" s="138">
        <f>E292*F292*(G292+I292)</f>
        <v>0</v>
      </c>
      <c r="L292" s="119"/>
      <c r="M292" s="120">
        <f>K292*'Valeurs de point'!$E$3</f>
        <v>0</v>
      </c>
      <c r="N292" s="119"/>
      <c r="O292" s="120">
        <f>K292*'Valeurs de point'!$E$4</f>
        <v>0</v>
      </c>
      <c r="P292" s="119"/>
      <c r="Q292" s="121">
        <f>O292+(O292*'Valeurs de point'!$E$5)</f>
        <v>0</v>
      </c>
    </row>
    <row r="293" spans="1:17" outlineLevel="2">
      <c r="A293" s="114" t="s">
        <v>883</v>
      </c>
      <c r="B293" s="122" t="s">
        <v>1188</v>
      </c>
      <c r="C293" s="122" t="s">
        <v>1351</v>
      </c>
      <c r="D293" s="122" t="s">
        <v>789</v>
      </c>
      <c r="E293" s="116">
        <v>0</v>
      </c>
      <c r="F293" s="137">
        <v>1</v>
      </c>
      <c r="G293" s="117">
        <v>106.68</v>
      </c>
      <c r="H293" s="117">
        <f>E293*F293*G293</f>
        <v>0</v>
      </c>
      <c r="I293" s="117">
        <v>258.63</v>
      </c>
      <c r="J293" s="117">
        <f>E293*F293*I293</f>
        <v>0</v>
      </c>
      <c r="K293" s="138">
        <f>E293*F293*(G293+I293)</f>
        <v>0</v>
      </c>
      <c r="L293" s="119"/>
      <c r="M293" s="120">
        <f>K293*'Valeurs de point'!$E$3</f>
        <v>0</v>
      </c>
      <c r="N293" s="119"/>
      <c r="O293" s="120">
        <f>K293*'Valeurs de point'!$E$4</f>
        <v>0</v>
      </c>
      <c r="P293" s="119"/>
      <c r="Q293" s="121">
        <f>O293+(O293*'Valeurs de point'!$E$5)</f>
        <v>0</v>
      </c>
    </row>
    <row r="294" spans="1:17" outlineLevel="2">
      <c r="A294" s="114" t="s">
        <v>883</v>
      </c>
      <c r="B294" s="122" t="s">
        <v>1188</v>
      </c>
      <c r="C294" s="122" t="s">
        <v>1438</v>
      </c>
      <c r="D294" s="122" t="s">
        <v>1352</v>
      </c>
      <c r="E294" s="116">
        <v>0</v>
      </c>
      <c r="F294" s="137">
        <v>1</v>
      </c>
      <c r="G294" s="117">
        <v>35.61</v>
      </c>
      <c r="H294" s="117">
        <f>E294*F294*G294</f>
        <v>0</v>
      </c>
      <c r="I294" s="117">
        <v>0</v>
      </c>
      <c r="J294" s="117">
        <f>E294*F294*I294</f>
        <v>0</v>
      </c>
      <c r="K294" s="138">
        <f>E294*F294*(G294+I294)</f>
        <v>0</v>
      </c>
      <c r="L294" s="119"/>
      <c r="M294" s="120">
        <f>K294*'Valeurs de point'!$E$3</f>
        <v>0</v>
      </c>
      <c r="N294" s="119"/>
      <c r="O294" s="120">
        <f>K294*'Valeurs de point'!$E$4</f>
        <v>0</v>
      </c>
      <c r="P294" s="119"/>
      <c r="Q294" s="121">
        <f>O294+(O294*'Valeurs de point'!$E$5)</f>
        <v>0</v>
      </c>
    </row>
    <row r="295" spans="1:17" ht="12" outlineLevel="2" thickBot="1">
      <c r="A295" s="114" t="s">
        <v>883</v>
      </c>
      <c r="B295" s="122" t="s">
        <v>1188</v>
      </c>
      <c r="C295" s="122" t="s">
        <v>904</v>
      </c>
      <c r="D295" s="122" t="s">
        <v>1867</v>
      </c>
      <c r="E295" s="116">
        <v>0</v>
      </c>
      <c r="F295" s="137">
        <v>1</v>
      </c>
      <c r="G295" s="117"/>
      <c r="H295" s="117">
        <f>E295*F295*G295</f>
        <v>0</v>
      </c>
      <c r="I295" s="117">
        <v>33.159999999999997</v>
      </c>
      <c r="J295" s="117">
        <f>E295*F295*I295</f>
        <v>0</v>
      </c>
      <c r="K295" s="138">
        <f>E295*F295*(G295+I295)</f>
        <v>0</v>
      </c>
      <c r="L295" s="119"/>
      <c r="M295" s="120">
        <f>K295*'Valeurs de point'!$E$3</f>
        <v>0</v>
      </c>
      <c r="N295" s="119"/>
      <c r="O295" s="120">
        <f>K295*'Valeurs de point'!$E$4</f>
        <v>0</v>
      </c>
      <c r="P295" s="119"/>
      <c r="Q295" s="121">
        <f>O295+(O295*'Valeurs de point'!$E$5)</f>
        <v>0</v>
      </c>
    </row>
    <row r="296" spans="1:17" ht="12" outlineLevel="1" thickBot="1">
      <c r="A296" s="101"/>
      <c r="B296" s="123" t="s">
        <v>61</v>
      </c>
      <c r="C296" s="124"/>
      <c r="D296" s="124"/>
      <c r="E296" s="125"/>
      <c r="F296" s="150"/>
      <c r="G296" s="126" t="e">
        <f>(SUM(G292:G295))-(SUM(#REF!))</f>
        <v>#REF!</v>
      </c>
      <c r="H296" s="126"/>
      <c r="I296" s="126"/>
      <c r="J296" s="126"/>
      <c r="K296" s="126"/>
      <c r="L296" s="127"/>
      <c r="M296" s="128">
        <f>SUBTOTAL(9,M292:M295)</f>
        <v>0</v>
      </c>
      <c r="N296" s="127"/>
      <c r="O296" s="128">
        <f>SUBTOTAL(9,O292:O295)</f>
        <v>0</v>
      </c>
      <c r="P296" s="127"/>
      <c r="Q296" s="129">
        <f>SUBTOTAL(9,Q292:Q295)</f>
        <v>0</v>
      </c>
    </row>
    <row r="297" spans="1:17" ht="22.5" outlineLevel="2">
      <c r="A297" s="114" t="s">
        <v>17</v>
      </c>
      <c r="B297" s="122" t="s">
        <v>351</v>
      </c>
      <c r="C297" s="122" t="s">
        <v>2242</v>
      </c>
      <c r="D297" s="200" t="s">
        <v>2243</v>
      </c>
      <c r="E297" s="85">
        <v>0</v>
      </c>
      <c r="F297" s="115">
        <v>1</v>
      </c>
      <c r="G297" s="117">
        <v>12.5</v>
      </c>
      <c r="H297" s="117">
        <f>E297*F297*G297</f>
        <v>0</v>
      </c>
      <c r="I297" s="154">
        <v>30.42</v>
      </c>
      <c r="J297" s="117">
        <f>E297*F297*I297</f>
        <v>0</v>
      </c>
      <c r="K297" s="138">
        <f>E297*F297*(G297+I297)</f>
        <v>0</v>
      </c>
      <c r="L297" s="119"/>
      <c r="M297" s="120">
        <f>K297*'Valeurs de point'!$E$3</f>
        <v>0</v>
      </c>
      <c r="N297" s="119"/>
      <c r="O297" s="120">
        <f>K297*'Valeurs de point'!$E$4</f>
        <v>0</v>
      </c>
      <c r="P297" s="119"/>
      <c r="Q297" s="121">
        <f>O297+(O297*'Valeurs de point'!$E$5)</f>
        <v>0</v>
      </c>
    </row>
    <row r="298" spans="1:17" ht="12" outlineLevel="2" thickBot="1">
      <c r="A298" s="114" t="s">
        <v>17</v>
      </c>
      <c r="B298" s="122" t="s">
        <v>351</v>
      </c>
      <c r="C298" s="122" t="s">
        <v>2248</v>
      </c>
      <c r="D298" s="200" t="s">
        <v>2249</v>
      </c>
      <c r="E298" s="85">
        <v>0</v>
      </c>
      <c r="F298" s="115">
        <v>1</v>
      </c>
      <c r="G298" s="117">
        <v>0</v>
      </c>
      <c r="H298" s="117">
        <f>E298*F298*G298</f>
        <v>0</v>
      </c>
      <c r="I298" s="154">
        <v>243.32</v>
      </c>
      <c r="J298" s="117">
        <f>E298*F298*I298</f>
        <v>0</v>
      </c>
      <c r="K298" s="138">
        <f>E298*F298*(G298+I298)</f>
        <v>0</v>
      </c>
      <c r="L298" s="119"/>
      <c r="M298" s="120">
        <f>K298*'Valeurs de point'!$E$3</f>
        <v>0</v>
      </c>
      <c r="N298" s="119"/>
      <c r="O298" s="120">
        <f>K298*'Valeurs de point'!$E$4</f>
        <v>0</v>
      </c>
      <c r="P298" s="119"/>
      <c r="Q298" s="121">
        <f>O298+(O298*'Valeurs de point'!$E$5)</f>
        <v>0</v>
      </c>
    </row>
    <row r="299" spans="1:17" ht="12" outlineLevel="1" thickBot="1">
      <c r="A299" s="101"/>
      <c r="B299" s="123" t="s">
        <v>341</v>
      </c>
      <c r="C299" s="124"/>
      <c r="D299" s="124"/>
      <c r="E299" s="125"/>
      <c r="F299" s="150"/>
      <c r="G299" s="126" t="e">
        <f>G298-#REF!</f>
        <v>#REF!</v>
      </c>
      <c r="H299" s="126"/>
      <c r="I299" s="126"/>
      <c r="J299" s="126"/>
      <c r="K299" s="126"/>
      <c r="L299" s="127"/>
      <c r="M299" s="128">
        <f>SUBTOTAL(9,M297:M298)</f>
        <v>0</v>
      </c>
      <c r="N299" s="127"/>
      <c r="O299" s="128">
        <f>SUBTOTAL(9,O297:O298)</f>
        <v>0</v>
      </c>
      <c r="P299" s="127"/>
      <c r="Q299" s="129">
        <f>SUBTOTAL(9,Q297:Q298)</f>
        <v>0</v>
      </c>
    </row>
    <row r="300" spans="1:17" outlineLevel="2">
      <c r="A300" s="114" t="s">
        <v>34</v>
      </c>
      <c r="B300" s="122" t="s">
        <v>349</v>
      </c>
      <c r="C300" s="122" t="s">
        <v>1437</v>
      </c>
      <c r="D300" s="122" t="s">
        <v>183</v>
      </c>
      <c r="E300" s="116">
        <v>0</v>
      </c>
      <c r="F300" s="137">
        <v>1</v>
      </c>
      <c r="G300" s="117">
        <v>5.74</v>
      </c>
      <c r="H300" s="117">
        <f>E300*F300*G300</f>
        <v>0</v>
      </c>
      <c r="I300" s="117">
        <v>57.15</v>
      </c>
      <c r="J300" s="117">
        <f>E300*F300*I300</f>
        <v>0</v>
      </c>
      <c r="K300" s="138">
        <f>E300*F300*(G300+I300)</f>
        <v>0</v>
      </c>
      <c r="L300" s="119"/>
      <c r="M300" s="120">
        <f>K300*'Valeurs de point'!$E$3</f>
        <v>0</v>
      </c>
      <c r="N300" s="119"/>
      <c r="O300" s="120">
        <f>K300*'Valeurs de point'!$E$4</f>
        <v>0</v>
      </c>
      <c r="P300" s="119"/>
      <c r="Q300" s="121">
        <f>O300+(O300*'Valeurs de point'!$E$5)</f>
        <v>0</v>
      </c>
    </row>
    <row r="301" spans="1:17" outlineLevel="2">
      <c r="A301" s="114" t="s">
        <v>34</v>
      </c>
      <c r="B301" s="122" t="s">
        <v>349</v>
      </c>
      <c r="C301" s="151" t="s">
        <v>1254</v>
      </c>
      <c r="D301" s="152" t="s">
        <v>791</v>
      </c>
      <c r="E301" s="85">
        <v>0</v>
      </c>
      <c r="F301" s="137">
        <v>1</v>
      </c>
      <c r="G301" s="117">
        <v>45.01</v>
      </c>
      <c r="H301" s="117">
        <f>E301*F301*G301</f>
        <v>0</v>
      </c>
      <c r="I301" s="154">
        <v>79.58</v>
      </c>
      <c r="J301" s="117">
        <f>E301*F301*I301</f>
        <v>0</v>
      </c>
      <c r="K301" s="138">
        <f>E301*F301*(G301+I301)</f>
        <v>0</v>
      </c>
      <c r="L301" s="119"/>
      <c r="M301" s="120">
        <f>K301*'Valeurs de point'!$E$3</f>
        <v>0</v>
      </c>
      <c r="N301" s="119"/>
      <c r="O301" s="120">
        <f>K301*'Valeurs de point'!$E$4</f>
        <v>0</v>
      </c>
      <c r="P301" s="119"/>
      <c r="Q301" s="121">
        <f>O301+(O301*'Valeurs de point'!$E$5)</f>
        <v>0</v>
      </c>
    </row>
    <row r="302" spans="1:17" outlineLevel="2">
      <c r="A302" s="114" t="s">
        <v>883</v>
      </c>
      <c r="B302" s="122" t="s">
        <v>349</v>
      </c>
      <c r="C302" s="122" t="s">
        <v>904</v>
      </c>
      <c r="D302" s="122" t="s">
        <v>1867</v>
      </c>
      <c r="E302" s="116">
        <v>0</v>
      </c>
      <c r="F302" s="137">
        <v>1</v>
      </c>
      <c r="G302" s="117"/>
      <c r="H302" s="117">
        <f>E302*F302*G302</f>
        <v>0</v>
      </c>
      <c r="I302" s="117">
        <v>33.159999999999997</v>
      </c>
      <c r="J302" s="117">
        <f>E302*F302*I302</f>
        <v>0</v>
      </c>
      <c r="K302" s="138">
        <f>E302*F302*(G302+I302)</f>
        <v>0</v>
      </c>
      <c r="L302" s="119"/>
      <c r="M302" s="120">
        <f>K302*'Valeurs de point'!$E$3</f>
        <v>0</v>
      </c>
      <c r="N302" s="119"/>
      <c r="O302" s="120">
        <f>K302*'Valeurs de point'!$E$4</f>
        <v>0</v>
      </c>
      <c r="P302" s="119"/>
      <c r="Q302" s="121">
        <f>O302+(O302*'Valeurs de point'!$E$5)</f>
        <v>0</v>
      </c>
    </row>
    <row r="303" spans="1:17" ht="12" outlineLevel="2" thickBot="1">
      <c r="A303" s="114" t="s">
        <v>34</v>
      </c>
      <c r="B303" s="122" t="s">
        <v>349</v>
      </c>
      <c r="C303" s="122" t="s">
        <v>1438</v>
      </c>
      <c r="D303" s="122" t="s">
        <v>1352</v>
      </c>
      <c r="E303" s="116">
        <v>0</v>
      </c>
      <c r="F303" s="137">
        <v>1</v>
      </c>
      <c r="G303" s="117">
        <v>35.61</v>
      </c>
      <c r="H303" s="117">
        <f>E303*F303*G303</f>
        <v>0</v>
      </c>
      <c r="I303" s="117">
        <v>0</v>
      </c>
      <c r="J303" s="117">
        <f>E303*F303*I303</f>
        <v>0</v>
      </c>
      <c r="K303" s="138">
        <f>E303*F303*(G303+I303)</f>
        <v>0</v>
      </c>
      <c r="L303" s="119"/>
      <c r="M303" s="120">
        <f>K303*'Valeurs de point'!$E$3</f>
        <v>0</v>
      </c>
      <c r="N303" s="119"/>
      <c r="O303" s="120">
        <f>K303*'Valeurs de point'!$E$4</f>
        <v>0</v>
      </c>
      <c r="P303" s="119"/>
      <c r="Q303" s="121">
        <f>O303+(O303*'Valeurs de point'!$E$5)</f>
        <v>0</v>
      </c>
    </row>
    <row r="304" spans="1:17" ht="12" outlineLevel="1" thickBot="1">
      <c r="A304" s="101"/>
      <c r="B304" s="123" t="s">
        <v>350</v>
      </c>
      <c r="C304" s="124"/>
      <c r="D304" s="124"/>
      <c r="E304" s="125"/>
      <c r="F304" s="150"/>
      <c r="G304" s="126" t="e">
        <f>(SUM(G300:G303))-(SUM(#REF!))</f>
        <v>#REF!</v>
      </c>
      <c r="H304" s="126"/>
      <c r="I304" s="126"/>
      <c r="J304" s="126"/>
      <c r="K304" s="126"/>
      <c r="L304" s="127"/>
      <c r="M304" s="128">
        <f>SUBTOTAL(9,M300:M303)</f>
        <v>0</v>
      </c>
      <c r="N304" s="127"/>
      <c r="O304" s="128">
        <f>SUBTOTAL(9,O300:O303)</f>
        <v>0</v>
      </c>
      <c r="P304" s="127"/>
      <c r="Q304" s="129">
        <f>SUBTOTAL(9,Q300:Q303)</f>
        <v>0</v>
      </c>
    </row>
    <row r="305" spans="1:17" outlineLevel="2">
      <c r="A305" s="114" t="s">
        <v>34</v>
      </c>
      <c r="B305" s="122" t="s">
        <v>342</v>
      </c>
      <c r="C305" s="122" t="s">
        <v>1272</v>
      </c>
      <c r="D305" s="122" t="s">
        <v>618</v>
      </c>
      <c r="E305" s="116">
        <v>0</v>
      </c>
      <c r="F305" s="137">
        <v>1</v>
      </c>
      <c r="G305" s="117">
        <v>57.24</v>
      </c>
      <c r="H305" s="117">
        <f>E305*F305*G305</f>
        <v>0</v>
      </c>
      <c r="I305" s="117">
        <v>126</v>
      </c>
      <c r="J305" s="117">
        <f>E305*F305*I305</f>
        <v>0</v>
      </c>
      <c r="K305" s="138">
        <f>E305*F305*(G305+I305)</f>
        <v>0</v>
      </c>
      <c r="L305" s="119"/>
      <c r="M305" s="120">
        <f>K305*'Valeurs de point'!$E$3</f>
        <v>0</v>
      </c>
      <c r="N305" s="119"/>
      <c r="O305" s="120">
        <f>K305*'Valeurs de point'!$E$4</f>
        <v>0</v>
      </c>
      <c r="P305" s="119"/>
      <c r="Q305" s="121">
        <f>O305+(O305*'Valeurs de point'!$E$5)</f>
        <v>0</v>
      </c>
    </row>
    <row r="306" spans="1:17" outlineLevel="2">
      <c r="A306" s="114"/>
      <c r="B306" s="122" t="s">
        <v>342</v>
      </c>
      <c r="C306" s="122" t="s">
        <v>1273</v>
      </c>
      <c r="D306" s="122" t="s">
        <v>180</v>
      </c>
      <c r="E306" s="116">
        <v>0</v>
      </c>
      <c r="F306" s="137">
        <v>1</v>
      </c>
      <c r="G306" s="117">
        <v>75.45</v>
      </c>
      <c r="H306" s="117">
        <f>E306*F306*G306</f>
        <v>0</v>
      </c>
      <c r="I306" s="117">
        <v>165.79</v>
      </c>
      <c r="J306" s="117">
        <f>E306*F306*I306</f>
        <v>0</v>
      </c>
      <c r="K306" s="138">
        <f>E306*F306*(G306+I306)</f>
        <v>0</v>
      </c>
      <c r="L306" s="119"/>
      <c r="M306" s="120">
        <f>K306*'Valeurs de point'!$E$3</f>
        <v>0</v>
      </c>
      <c r="N306" s="119"/>
      <c r="O306" s="120">
        <f>K306*'Valeurs de point'!$E$4</f>
        <v>0</v>
      </c>
      <c r="P306" s="119"/>
      <c r="Q306" s="121">
        <f>O306+(O306*'Valeurs de point'!$E$5)</f>
        <v>0</v>
      </c>
    </row>
    <row r="307" spans="1:17" ht="12" outlineLevel="2" thickBot="1">
      <c r="A307" s="114" t="s">
        <v>34</v>
      </c>
      <c r="B307" s="122" t="s">
        <v>342</v>
      </c>
      <c r="C307" s="122" t="s">
        <v>1274</v>
      </c>
      <c r="D307" s="122" t="s">
        <v>1275</v>
      </c>
      <c r="E307" s="116">
        <v>0</v>
      </c>
      <c r="F307" s="137">
        <v>1</v>
      </c>
      <c r="G307" s="117">
        <v>13.01</v>
      </c>
      <c r="H307" s="117">
        <f>E307*F307*G307</f>
        <v>0</v>
      </c>
      <c r="I307" s="117">
        <v>33.159999999999997</v>
      </c>
      <c r="J307" s="117">
        <f>E307*F307*I307</f>
        <v>0</v>
      </c>
      <c r="K307" s="138">
        <f>E307*F307*(G307+I307)</f>
        <v>0</v>
      </c>
      <c r="L307" s="119"/>
      <c r="M307" s="120">
        <f>K307*'Valeurs de point'!$E$3</f>
        <v>0</v>
      </c>
      <c r="N307" s="119"/>
      <c r="O307" s="120">
        <f>K307*'Valeurs de point'!$E$4</f>
        <v>0</v>
      </c>
      <c r="P307" s="119"/>
      <c r="Q307" s="121">
        <f>O307+(O307*'Valeurs de point'!$E$5)</f>
        <v>0</v>
      </c>
    </row>
    <row r="308" spans="1:17" ht="12" outlineLevel="1" thickBot="1">
      <c r="A308" s="101"/>
      <c r="B308" s="123" t="s">
        <v>343</v>
      </c>
      <c r="C308" s="124"/>
      <c r="D308" s="124"/>
      <c r="E308" s="125"/>
      <c r="F308" s="150"/>
      <c r="G308" s="126" t="e">
        <f>(SUM(G305:G307))-(SUM(#REF!))</f>
        <v>#REF!</v>
      </c>
      <c r="H308" s="126"/>
      <c r="I308" s="126"/>
      <c r="J308" s="126"/>
      <c r="K308" s="126"/>
      <c r="L308" s="126" t="e">
        <f>(SUM(L305:L307))-(SUM(#REF!))</f>
        <v>#REF!</v>
      </c>
      <c r="M308" s="128">
        <f>SUBTOTAL(9,M305:M307)</f>
        <v>0</v>
      </c>
      <c r="N308" s="127"/>
      <c r="O308" s="128">
        <f>SUBTOTAL(9,O305:O307)</f>
        <v>0</v>
      </c>
      <c r="P308" s="127"/>
      <c r="Q308" s="129">
        <f>SUBTOTAL(9,Q305:Q307)</f>
        <v>0</v>
      </c>
    </row>
    <row r="309" spans="1:17" outlineLevel="2">
      <c r="A309" s="114" t="s">
        <v>34</v>
      </c>
      <c r="B309" s="122" t="s">
        <v>2019</v>
      </c>
      <c r="C309" s="122" t="s">
        <v>1437</v>
      </c>
      <c r="D309" s="122" t="s">
        <v>183</v>
      </c>
      <c r="E309" s="116">
        <v>0</v>
      </c>
      <c r="F309" s="137">
        <v>1</v>
      </c>
      <c r="G309" s="117">
        <v>5.74</v>
      </c>
      <c r="H309" s="117">
        <f>E309*F309*G309</f>
        <v>0</v>
      </c>
      <c r="I309" s="117">
        <v>57.15</v>
      </c>
      <c r="J309" s="117">
        <f t="shared" ref="J309:J321" si="3">E309*F309*I309</f>
        <v>0</v>
      </c>
      <c r="K309" s="138">
        <f>E309*F309*(G309+I309)</f>
        <v>0</v>
      </c>
      <c r="L309" s="119"/>
      <c r="M309" s="120">
        <f>K309*'Valeurs de point'!$E$3</f>
        <v>0</v>
      </c>
      <c r="N309" s="119"/>
      <c r="O309" s="120">
        <f>K309*'Valeurs de point'!$E$4</f>
        <v>0</v>
      </c>
      <c r="P309" s="119"/>
      <c r="Q309" s="121">
        <f>O309+(O309*'Valeurs de point'!$E$5)</f>
        <v>0</v>
      </c>
    </row>
    <row r="310" spans="1:17" outlineLevel="2">
      <c r="A310" s="114" t="s">
        <v>34</v>
      </c>
      <c r="B310" s="122" t="s">
        <v>2019</v>
      </c>
      <c r="C310" s="151" t="s">
        <v>1254</v>
      </c>
      <c r="D310" s="152" t="s">
        <v>791</v>
      </c>
      <c r="E310" s="85">
        <v>0</v>
      </c>
      <c r="F310" s="137">
        <v>1</v>
      </c>
      <c r="G310" s="117">
        <v>45.01</v>
      </c>
      <c r="H310" s="117">
        <f>E310*F310*G310</f>
        <v>0</v>
      </c>
      <c r="I310" s="154">
        <v>79.58</v>
      </c>
      <c r="J310" s="117">
        <f t="shared" si="3"/>
        <v>0</v>
      </c>
      <c r="K310" s="138">
        <f>E310*F310*(G310+I310)</f>
        <v>0</v>
      </c>
      <c r="L310" s="119"/>
      <c r="M310" s="120">
        <f>K310*'Valeurs de point'!$E$3</f>
        <v>0</v>
      </c>
      <c r="N310" s="119"/>
      <c r="O310" s="120">
        <f>K310*'Valeurs de point'!$E$4</f>
        <v>0</v>
      </c>
      <c r="P310" s="119"/>
      <c r="Q310" s="121">
        <f>O310+(O310*'Valeurs de point'!$E$5)</f>
        <v>0</v>
      </c>
    </row>
    <row r="311" spans="1:17" outlineLevel="2">
      <c r="A311" s="114" t="s">
        <v>34</v>
      </c>
      <c r="B311" s="122" t="s">
        <v>2019</v>
      </c>
      <c r="C311" s="122" t="s">
        <v>904</v>
      </c>
      <c r="D311" s="122" t="s">
        <v>1867</v>
      </c>
      <c r="E311" s="116">
        <v>0</v>
      </c>
      <c r="F311" s="137">
        <v>1</v>
      </c>
      <c r="G311" s="117"/>
      <c r="H311" s="117">
        <f>E311*F311*G311</f>
        <v>0</v>
      </c>
      <c r="I311" s="117">
        <v>33.159999999999997</v>
      </c>
      <c r="J311" s="117">
        <f t="shared" si="3"/>
        <v>0</v>
      </c>
      <c r="K311" s="138">
        <f>E311*F311*(G311+I311)</f>
        <v>0</v>
      </c>
      <c r="L311" s="119"/>
      <c r="M311" s="120">
        <f>K311*'Valeurs de point'!$E$3</f>
        <v>0</v>
      </c>
      <c r="N311" s="119"/>
      <c r="O311" s="120">
        <f>K311*'Valeurs de point'!$E$4</f>
        <v>0</v>
      </c>
      <c r="P311" s="119"/>
      <c r="Q311" s="121">
        <f>O311+(O311*'Valeurs de point'!$E$5)</f>
        <v>0</v>
      </c>
    </row>
    <row r="312" spans="1:17" ht="12" outlineLevel="2" thickBot="1">
      <c r="A312" s="114" t="s">
        <v>34</v>
      </c>
      <c r="B312" s="122" t="s">
        <v>2019</v>
      </c>
      <c r="C312" s="122" t="s">
        <v>1438</v>
      </c>
      <c r="D312" s="122" t="s">
        <v>1352</v>
      </c>
      <c r="E312" s="116">
        <v>0</v>
      </c>
      <c r="F312" s="137">
        <v>1</v>
      </c>
      <c r="G312" s="117">
        <v>35.61</v>
      </c>
      <c r="H312" s="117">
        <f>E312*F312*G312</f>
        <v>0</v>
      </c>
      <c r="I312" s="117">
        <v>0</v>
      </c>
      <c r="J312" s="117">
        <f t="shared" si="3"/>
        <v>0</v>
      </c>
      <c r="K312" s="138">
        <f>E312*F312*(G312+I312)</f>
        <v>0</v>
      </c>
      <c r="L312" s="119"/>
      <c r="M312" s="120">
        <f>K312*'Valeurs de point'!$E$3</f>
        <v>0</v>
      </c>
      <c r="N312" s="119"/>
      <c r="O312" s="120">
        <f>K312*'Valeurs de point'!$E$4</f>
        <v>0</v>
      </c>
      <c r="P312" s="119"/>
      <c r="Q312" s="121">
        <f>O312+(O312*'Valeurs de point'!$E$5)</f>
        <v>0</v>
      </c>
    </row>
    <row r="313" spans="1:17" ht="12" outlineLevel="1" thickBot="1">
      <c r="A313" s="101"/>
      <c r="B313" s="123" t="s">
        <v>2020</v>
      </c>
      <c r="C313" s="124"/>
      <c r="D313" s="124"/>
      <c r="E313" s="125"/>
      <c r="F313" s="150"/>
      <c r="G313" s="126" t="e">
        <f>(SUM(G309:G312))-(SUM(#REF!))</f>
        <v>#REF!</v>
      </c>
      <c r="H313" s="126"/>
      <c r="I313" s="126"/>
      <c r="J313" s="126"/>
      <c r="K313" s="126"/>
      <c r="L313" s="127"/>
      <c r="M313" s="128">
        <f>SUBTOTAL(9,M309:M312)</f>
        <v>0</v>
      </c>
      <c r="N313" s="127"/>
      <c r="O313" s="128">
        <f>SUBTOTAL(9,O309:O312)</f>
        <v>0</v>
      </c>
      <c r="P313" s="127"/>
      <c r="Q313" s="129">
        <f>SUBTOTAL(9,Q309:Q312)</f>
        <v>0</v>
      </c>
    </row>
    <row r="314" spans="1:17" outlineLevel="2">
      <c r="A314" s="114" t="s">
        <v>34</v>
      </c>
      <c r="B314" s="122" t="s">
        <v>2021</v>
      </c>
      <c r="C314" s="122" t="s">
        <v>1437</v>
      </c>
      <c r="D314" s="122" t="s">
        <v>183</v>
      </c>
      <c r="E314" s="116">
        <v>0</v>
      </c>
      <c r="F314" s="137">
        <v>1</v>
      </c>
      <c r="G314" s="117">
        <v>5.74</v>
      </c>
      <c r="H314" s="117">
        <f>E314*F314*G314</f>
        <v>0</v>
      </c>
      <c r="I314" s="117">
        <v>57.15</v>
      </c>
      <c r="J314" s="117">
        <f t="shared" si="3"/>
        <v>0</v>
      </c>
      <c r="K314" s="138">
        <f>E314*F314*(G314+I314)</f>
        <v>0</v>
      </c>
      <c r="L314" s="119"/>
      <c r="M314" s="120">
        <f>K314*'Valeurs de point'!$E$3</f>
        <v>0</v>
      </c>
      <c r="N314" s="119"/>
      <c r="O314" s="120">
        <f>K314*'Valeurs de point'!$E$4</f>
        <v>0</v>
      </c>
      <c r="P314" s="119"/>
      <c r="Q314" s="121">
        <f>O314+(O314*'Valeurs de point'!$E$5)</f>
        <v>0</v>
      </c>
    </row>
    <row r="315" spans="1:17" outlineLevel="2">
      <c r="A315" s="114" t="s">
        <v>34</v>
      </c>
      <c r="B315" s="122" t="s">
        <v>2021</v>
      </c>
      <c r="C315" s="151" t="s">
        <v>1254</v>
      </c>
      <c r="D315" s="152" t="s">
        <v>791</v>
      </c>
      <c r="E315" s="85">
        <v>0</v>
      </c>
      <c r="F315" s="137">
        <v>1</v>
      </c>
      <c r="G315" s="117">
        <v>45.01</v>
      </c>
      <c r="H315" s="117">
        <f>E315*F315*G315</f>
        <v>0</v>
      </c>
      <c r="I315" s="154">
        <v>79.58</v>
      </c>
      <c r="J315" s="117">
        <f t="shared" si="3"/>
        <v>0</v>
      </c>
      <c r="K315" s="138">
        <f>E315*F315*(G315+I315)</f>
        <v>0</v>
      </c>
      <c r="L315" s="119"/>
      <c r="M315" s="120">
        <f>K315*'Valeurs de point'!$E$3</f>
        <v>0</v>
      </c>
      <c r="N315" s="119"/>
      <c r="O315" s="120">
        <f>K315*'Valeurs de point'!$E$4</f>
        <v>0</v>
      </c>
      <c r="P315" s="119"/>
      <c r="Q315" s="121">
        <f>O315+(O315*'Valeurs de point'!$E$5)</f>
        <v>0</v>
      </c>
    </row>
    <row r="316" spans="1:17" outlineLevel="2">
      <c r="A316" s="114" t="s">
        <v>34</v>
      </c>
      <c r="B316" s="122" t="s">
        <v>2021</v>
      </c>
      <c r="C316" s="122" t="s">
        <v>904</v>
      </c>
      <c r="D316" s="122" t="s">
        <v>1867</v>
      </c>
      <c r="E316" s="116">
        <v>0</v>
      </c>
      <c r="F316" s="137">
        <v>1</v>
      </c>
      <c r="G316" s="117"/>
      <c r="H316" s="117">
        <f>E316*F316*G316</f>
        <v>0</v>
      </c>
      <c r="I316" s="117">
        <v>33.159999999999997</v>
      </c>
      <c r="J316" s="117">
        <f t="shared" si="3"/>
        <v>0</v>
      </c>
      <c r="K316" s="138">
        <f>E316*F316*(G316+I316)</f>
        <v>0</v>
      </c>
      <c r="L316" s="119"/>
      <c r="M316" s="120">
        <f>K316*'Valeurs de point'!$E$3</f>
        <v>0</v>
      </c>
      <c r="N316" s="119"/>
      <c r="O316" s="120">
        <f>K316*'Valeurs de point'!$E$4</f>
        <v>0</v>
      </c>
      <c r="P316" s="119"/>
      <c r="Q316" s="121">
        <f>O316+(O316*'Valeurs de point'!$E$5)</f>
        <v>0</v>
      </c>
    </row>
    <row r="317" spans="1:17" ht="12" outlineLevel="2" thickBot="1">
      <c r="A317" s="114" t="s">
        <v>34</v>
      </c>
      <c r="B317" s="122" t="s">
        <v>2021</v>
      </c>
      <c r="C317" s="122" t="s">
        <v>1438</v>
      </c>
      <c r="D317" s="122" t="s">
        <v>1352</v>
      </c>
      <c r="E317" s="116">
        <v>0</v>
      </c>
      <c r="F317" s="137">
        <v>1</v>
      </c>
      <c r="G317" s="117">
        <v>35.61</v>
      </c>
      <c r="H317" s="117">
        <f>E317*F317*G317</f>
        <v>0</v>
      </c>
      <c r="I317" s="117">
        <v>0</v>
      </c>
      <c r="J317" s="117">
        <f t="shared" si="3"/>
        <v>0</v>
      </c>
      <c r="K317" s="138">
        <f>E317*F317*(G317+I317)</f>
        <v>0</v>
      </c>
      <c r="L317" s="119"/>
      <c r="M317" s="120">
        <f>K317*'Valeurs de point'!$E$3</f>
        <v>0</v>
      </c>
      <c r="N317" s="119"/>
      <c r="O317" s="120">
        <f>K317*'Valeurs de point'!$E$4</f>
        <v>0</v>
      </c>
      <c r="P317" s="119"/>
      <c r="Q317" s="121">
        <f>O317+(O317*'Valeurs de point'!$E$5)</f>
        <v>0</v>
      </c>
    </row>
    <row r="318" spans="1:17" ht="12" outlineLevel="1" thickBot="1">
      <c r="A318" s="101"/>
      <c r="B318" s="123" t="s">
        <v>1280</v>
      </c>
      <c r="C318" s="124"/>
      <c r="D318" s="124"/>
      <c r="E318" s="125"/>
      <c r="F318" s="150"/>
      <c r="G318" s="126" t="e">
        <f>(SUM(G314:G317))-(SUM(#REF!))</f>
        <v>#REF!</v>
      </c>
      <c r="H318" s="126"/>
      <c r="I318" s="126"/>
      <c r="J318" s="126"/>
      <c r="K318" s="126"/>
      <c r="L318" s="127"/>
      <c r="M318" s="128">
        <f>SUBTOTAL(9,M314:M317)</f>
        <v>0</v>
      </c>
      <c r="N318" s="127"/>
      <c r="O318" s="128">
        <f>SUBTOTAL(9,O314:O317)</f>
        <v>0</v>
      </c>
      <c r="P318" s="127"/>
      <c r="Q318" s="129">
        <f>SUBTOTAL(9,Q314:Q317)</f>
        <v>0</v>
      </c>
    </row>
    <row r="319" spans="1:17" outlineLevel="2">
      <c r="A319" s="114" t="s">
        <v>34</v>
      </c>
      <c r="B319" s="122" t="s">
        <v>85</v>
      </c>
      <c r="C319" s="122" t="s">
        <v>1272</v>
      </c>
      <c r="D319" s="122" t="s">
        <v>618</v>
      </c>
      <c r="E319" s="116">
        <v>0</v>
      </c>
      <c r="F319" s="137">
        <v>1</v>
      </c>
      <c r="G319" s="117">
        <v>57.24</v>
      </c>
      <c r="H319" s="117">
        <f>E319*F319*G319</f>
        <v>0</v>
      </c>
      <c r="I319" s="117">
        <v>126</v>
      </c>
      <c r="J319" s="117">
        <f t="shared" si="3"/>
        <v>0</v>
      </c>
      <c r="K319" s="138">
        <f>E319*F319*(G319+I319)</f>
        <v>0</v>
      </c>
      <c r="L319" s="119"/>
      <c r="M319" s="120">
        <f>K319*'Valeurs de point'!$E$3</f>
        <v>0</v>
      </c>
      <c r="N319" s="119"/>
      <c r="O319" s="120">
        <f>K319*'Valeurs de point'!$E$4</f>
        <v>0</v>
      </c>
      <c r="P319" s="119"/>
      <c r="Q319" s="121">
        <f>O319+(O319*'Valeurs de point'!$E$5)</f>
        <v>0</v>
      </c>
    </row>
    <row r="320" spans="1:17" outlineLevel="2">
      <c r="A320" s="114" t="s">
        <v>34</v>
      </c>
      <c r="B320" s="122" t="s">
        <v>85</v>
      </c>
      <c r="C320" s="122" t="s">
        <v>1273</v>
      </c>
      <c r="D320" s="122" t="s">
        <v>180</v>
      </c>
      <c r="E320" s="116">
        <v>0</v>
      </c>
      <c r="F320" s="137">
        <v>1</v>
      </c>
      <c r="G320" s="117">
        <v>75.45</v>
      </c>
      <c r="H320" s="117">
        <f>E320*F320*G320</f>
        <v>0</v>
      </c>
      <c r="I320" s="117">
        <v>165.79</v>
      </c>
      <c r="J320" s="117">
        <f t="shared" si="3"/>
        <v>0</v>
      </c>
      <c r="K320" s="138">
        <f>E320*F320*(G320+I320)</f>
        <v>0</v>
      </c>
      <c r="L320" s="119"/>
      <c r="M320" s="120">
        <f>K320*'Valeurs de point'!$E$3</f>
        <v>0</v>
      </c>
      <c r="N320" s="119"/>
      <c r="O320" s="120">
        <f>K320*'Valeurs de point'!$E$4</f>
        <v>0</v>
      </c>
      <c r="P320" s="119"/>
      <c r="Q320" s="121">
        <f>O320+(O320*'Valeurs de point'!$E$5)</f>
        <v>0</v>
      </c>
    </row>
    <row r="321" spans="1:22" ht="12" outlineLevel="2" thickBot="1">
      <c r="A321" s="114" t="s">
        <v>34</v>
      </c>
      <c r="B321" s="122" t="s">
        <v>85</v>
      </c>
      <c r="C321" s="122" t="s">
        <v>1274</v>
      </c>
      <c r="D321" s="122" t="s">
        <v>1275</v>
      </c>
      <c r="E321" s="116">
        <v>0</v>
      </c>
      <c r="F321" s="137">
        <v>1</v>
      </c>
      <c r="G321" s="117">
        <v>13.01</v>
      </c>
      <c r="H321" s="117">
        <f>E321*F321*G321</f>
        <v>0</v>
      </c>
      <c r="I321" s="117">
        <v>33.159999999999997</v>
      </c>
      <c r="J321" s="117">
        <f t="shared" si="3"/>
        <v>0</v>
      </c>
      <c r="K321" s="138">
        <f>E321*F321*(G321+I321)</f>
        <v>0</v>
      </c>
      <c r="L321" s="119"/>
      <c r="M321" s="120">
        <f>K321*'Valeurs de point'!$E$3</f>
        <v>0</v>
      </c>
      <c r="N321" s="119"/>
      <c r="O321" s="120">
        <f>K321*'Valeurs de point'!$E$4</f>
        <v>0</v>
      </c>
      <c r="P321" s="119"/>
      <c r="Q321" s="121">
        <f>O321+(O321*'Valeurs de point'!$E$5)</f>
        <v>0</v>
      </c>
    </row>
    <row r="322" spans="1:22" ht="12" outlineLevel="1" thickBot="1">
      <c r="A322" s="101"/>
      <c r="B322" s="123" t="s">
        <v>86</v>
      </c>
      <c r="C322" s="124"/>
      <c r="D322" s="124"/>
      <c r="E322" s="125"/>
      <c r="F322" s="150"/>
      <c r="G322" s="126" t="e">
        <f>(SUM(G319:G321))-(SUM(#REF!))</f>
        <v>#REF!</v>
      </c>
      <c r="H322" s="126"/>
      <c r="I322" s="126"/>
      <c r="J322" s="126"/>
      <c r="K322" s="126"/>
      <c r="L322" s="127"/>
      <c r="M322" s="128">
        <f>SUBTOTAL(9,M319:M321)</f>
        <v>0</v>
      </c>
      <c r="N322" s="127"/>
      <c r="O322" s="128">
        <f>SUBTOTAL(9,O319:O321)</f>
        <v>0</v>
      </c>
      <c r="P322" s="127"/>
      <c r="Q322" s="129">
        <f>SUBTOTAL(9,Q319:Q321)</f>
        <v>0</v>
      </c>
    </row>
    <row r="323" spans="1:22" ht="12" thickBot="1">
      <c r="A323" s="101"/>
      <c r="B323" s="123" t="s">
        <v>1020</v>
      </c>
      <c r="C323" s="124"/>
      <c r="D323" s="124"/>
      <c r="E323" s="125"/>
      <c r="F323" s="150"/>
      <c r="G323" s="126"/>
      <c r="H323" s="126"/>
      <c r="I323" s="126"/>
      <c r="J323" s="126"/>
      <c r="K323" s="142"/>
      <c r="L323" s="127"/>
      <c r="M323" s="128">
        <f>SUBTOTAL(9,M6:M322)</f>
        <v>0</v>
      </c>
      <c r="N323" s="128">
        <f>SUBTOTAL(9,N6:N322)</f>
        <v>0</v>
      </c>
      <c r="O323" s="128">
        <f>SUBTOTAL(9,O6:O322)</f>
        <v>0</v>
      </c>
      <c r="P323" s="128">
        <f>SUBTOTAL(9,P6:P322)</f>
        <v>0</v>
      </c>
      <c r="Q323" s="128">
        <f>SUBTOTAL(9,Q6:Q322)</f>
        <v>0</v>
      </c>
    </row>
    <row r="324" spans="1:22" ht="12.75">
      <c r="A324"/>
      <c r="B324"/>
      <c r="C324"/>
      <c r="D324"/>
      <c r="E324"/>
      <c r="F324"/>
      <c r="G324"/>
      <c r="H324"/>
      <c r="I324"/>
      <c r="J324"/>
      <c r="K324"/>
      <c r="L324"/>
      <c r="M324"/>
      <c r="N324"/>
      <c r="O324"/>
      <c r="P324"/>
      <c r="Q324"/>
      <c r="R324"/>
      <c r="S324"/>
      <c r="T324"/>
      <c r="U324"/>
      <c r="V324"/>
    </row>
    <row r="325" spans="1:22" ht="12.75">
      <c r="A325"/>
      <c r="B325"/>
      <c r="C325"/>
      <c r="D325"/>
      <c r="E325"/>
      <c r="F325"/>
      <c r="G325"/>
      <c r="H325"/>
      <c r="I325"/>
      <c r="J325"/>
      <c r="K325"/>
      <c r="L325"/>
      <c r="M325"/>
      <c r="N325"/>
      <c r="O325"/>
      <c r="P325"/>
      <c r="Q325"/>
      <c r="R325"/>
      <c r="S325"/>
      <c r="T325"/>
      <c r="U325"/>
      <c r="V325"/>
    </row>
    <row r="326" spans="1:22" ht="12.75">
      <c r="A326"/>
      <c r="B326"/>
      <c r="C326"/>
      <c r="D326"/>
      <c r="E326"/>
      <c r="F326"/>
      <c r="G326"/>
      <c r="H326"/>
      <c r="I326"/>
      <c r="J326"/>
      <c r="K326"/>
      <c r="L326"/>
      <c r="M326"/>
      <c r="N326"/>
      <c r="O326"/>
      <c r="P326"/>
      <c r="Q326"/>
      <c r="R326"/>
      <c r="S326"/>
      <c r="T326"/>
      <c r="U326"/>
      <c r="V326"/>
    </row>
    <row r="327" spans="1:22" ht="12.75">
      <c r="A327"/>
      <c r="B327"/>
      <c r="C327"/>
      <c r="D327"/>
      <c r="E327"/>
      <c r="F327"/>
      <c r="G327"/>
      <c r="H327"/>
      <c r="I327"/>
      <c r="J327"/>
      <c r="K327"/>
      <c r="L327"/>
      <c r="M327"/>
      <c r="N327"/>
      <c r="O327"/>
      <c r="P327"/>
      <c r="Q327"/>
      <c r="R327"/>
      <c r="S327"/>
      <c r="T327"/>
      <c r="U327"/>
      <c r="V327"/>
    </row>
    <row r="328" spans="1:22" ht="12.75">
      <c r="A328"/>
      <c r="B328"/>
      <c r="C328"/>
      <c r="D328"/>
      <c r="E328"/>
      <c r="F328"/>
      <c r="G328"/>
      <c r="H328"/>
      <c r="I328"/>
      <c r="J328"/>
      <c r="K328"/>
      <c r="L328"/>
      <c r="M328"/>
      <c r="N328"/>
      <c r="O328"/>
      <c r="P328"/>
      <c r="Q328"/>
      <c r="R328"/>
      <c r="S328"/>
      <c r="T328"/>
      <c r="U328"/>
      <c r="V328"/>
    </row>
    <row r="329" spans="1:22" ht="12.75">
      <c r="A329"/>
      <c r="B329"/>
      <c r="C329"/>
      <c r="D329"/>
      <c r="E329"/>
      <c r="F329"/>
      <c r="G329"/>
      <c r="H329"/>
      <c r="I329"/>
      <c r="J329"/>
      <c r="K329"/>
      <c r="L329"/>
      <c r="M329"/>
      <c r="N329"/>
      <c r="O329"/>
      <c r="P329"/>
      <c r="Q329"/>
      <c r="R329"/>
      <c r="S329"/>
      <c r="T329"/>
      <c r="U329"/>
      <c r="V329"/>
    </row>
    <row r="330" spans="1:22" ht="12.75">
      <c r="A330"/>
      <c r="B330"/>
      <c r="C330"/>
      <c r="D330"/>
      <c r="E330"/>
      <c r="F330"/>
      <c r="G330"/>
      <c r="H330"/>
      <c r="I330"/>
      <c r="J330"/>
      <c r="K330"/>
      <c r="L330"/>
      <c r="M330"/>
      <c r="N330"/>
      <c r="O330"/>
      <c r="P330"/>
      <c r="Q330"/>
      <c r="R330"/>
      <c r="S330"/>
      <c r="T330"/>
      <c r="U330"/>
      <c r="V330"/>
    </row>
    <row r="331" spans="1:22" ht="12.75">
      <c r="A331"/>
      <c r="B331"/>
      <c r="C331"/>
      <c r="D331"/>
      <c r="E331"/>
      <c r="F331"/>
      <c r="G331"/>
      <c r="H331"/>
      <c r="I331"/>
      <c r="J331"/>
      <c r="K331"/>
      <c r="L331"/>
      <c r="M331"/>
      <c r="N331"/>
      <c r="O331"/>
      <c r="P331"/>
      <c r="Q331"/>
      <c r="R331"/>
      <c r="S331"/>
      <c r="T331"/>
      <c r="U331"/>
      <c r="V331"/>
    </row>
    <row r="332" spans="1:22" ht="12.75">
      <c r="A332"/>
      <c r="B332"/>
      <c r="C332"/>
      <c r="D332"/>
      <c r="E332"/>
      <c r="F332"/>
      <c r="G332"/>
      <c r="H332"/>
      <c r="I332"/>
      <c r="J332"/>
      <c r="K332"/>
      <c r="L332"/>
      <c r="M332"/>
      <c r="N332"/>
      <c r="O332"/>
      <c r="P332"/>
      <c r="Q332"/>
      <c r="R332"/>
      <c r="S332"/>
      <c r="T332"/>
      <c r="U332"/>
      <c r="V332"/>
    </row>
    <row r="333" spans="1:22" ht="12.75">
      <c r="A333"/>
      <c r="B333"/>
      <c r="C333"/>
      <c r="D333"/>
      <c r="E333"/>
      <c r="F333"/>
      <c r="G333"/>
      <c r="H333"/>
      <c r="I333"/>
      <c r="J333"/>
      <c r="K333"/>
      <c r="L333"/>
      <c r="M333"/>
      <c r="N333"/>
      <c r="O333"/>
      <c r="P333"/>
      <c r="Q333"/>
      <c r="R333"/>
      <c r="S333"/>
      <c r="T333"/>
      <c r="U333"/>
      <c r="V333"/>
    </row>
    <row r="334" spans="1:22" ht="12.75">
      <c r="A334"/>
      <c r="B334"/>
      <c r="C334"/>
      <c r="D334"/>
      <c r="E334"/>
      <c r="F334"/>
      <c r="G334"/>
      <c r="H334"/>
      <c r="I334"/>
      <c r="J334"/>
      <c r="K334"/>
      <c r="L334"/>
      <c r="M334"/>
      <c r="N334"/>
      <c r="O334"/>
      <c r="P334"/>
      <c r="Q334"/>
      <c r="R334"/>
      <c r="S334"/>
      <c r="T334"/>
      <c r="U334"/>
      <c r="V334"/>
    </row>
    <row r="335" spans="1:22" ht="12.75">
      <c r="A335"/>
      <c r="B335"/>
      <c r="C335"/>
      <c r="D335"/>
      <c r="E335"/>
      <c r="F335"/>
      <c r="G335"/>
      <c r="H335"/>
      <c r="I335"/>
      <c r="J335"/>
      <c r="K335"/>
      <c r="L335"/>
      <c r="M335"/>
      <c r="N335"/>
      <c r="O335"/>
      <c r="P335"/>
      <c r="Q335"/>
      <c r="R335"/>
      <c r="S335"/>
      <c r="T335"/>
      <c r="U335"/>
      <c r="V335"/>
    </row>
    <row r="336" spans="1:22" ht="12.75">
      <c r="A336"/>
      <c r="B336"/>
      <c r="C336"/>
      <c r="D336"/>
      <c r="E336"/>
      <c r="F336"/>
      <c r="G336"/>
      <c r="H336"/>
      <c r="I336"/>
      <c r="J336"/>
      <c r="K336"/>
      <c r="L336"/>
      <c r="M336"/>
      <c r="N336"/>
      <c r="O336"/>
      <c r="P336"/>
      <c r="Q336"/>
      <c r="R336"/>
      <c r="S336"/>
      <c r="T336"/>
      <c r="U336"/>
      <c r="V336"/>
    </row>
    <row r="337" spans="1:22" ht="12.75">
      <c r="A337"/>
      <c r="B337"/>
      <c r="C337"/>
      <c r="D337"/>
      <c r="E337"/>
      <c r="F337"/>
      <c r="G337"/>
      <c r="H337"/>
      <c r="I337"/>
      <c r="J337"/>
      <c r="K337"/>
      <c r="L337"/>
      <c r="M337"/>
      <c r="N337"/>
      <c r="O337"/>
      <c r="P337"/>
      <c r="Q337"/>
      <c r="R337"/>
      <c r="S337"/>
      <c r="T337"/>
      <c r="U337"/>
      <c r="V337"/>
    </row>
    <row r="338" spans="1:22" ht="12.75">
      <c r="A338"/>
      <c r="B338"/>
      <c r="C338"/>
      <c r="D338"/>
      <c r="E338"/>
      <c r="F338"/>
      <c r="G338"/>
      <c r="H338"/>
      <c r="I338"/>
      <c r="J338"/>
      <c r="K338"/>
      <c r="L338"/>
      <c r="M338"/>
      <c r="N338"/>
      <c r="O338"/>
      <c r="P338"/>
      <c r="Q338"/>
      <c r="R338"/>
      <c r="S338"/>
      <c r="T338"/>
      <c r="U338"/>
      <c r="V338"/>
    </row>
    <row r="339" spans="1:22" ht="12.75">
      <c r="A339"/>
      <c r="B339"/>
      <c r="C339"/>
      <c r="D339"/>
      <c r="E339"/>
      <c r="F339"/>
      <c r="G339"/>
      <c r="H339"/>
      <c r="I339"/>
      <c r="J339"/>
      <c r="K339"/>
      <c r="L339"/>
      <c r="M339"/>
      <c r="N339"/>
      <c r="O339"/>
      <c r="P339"/>
      <c r="Q339"/>
      <c r="R339"/>
      <c r="S339"/>
      <c r="T339"/>
      <c r="U339"/>
      <c r="V339"/>
    </row>
    <row r="340" spans="1:22" ht="12.75">
      <c r="A340"/>
      <c r="B340"/>
      <c r="C340"/>
      <c r="D340"/>
      <c r="E340"/>
      <c r="F340"/>
      <c r="G340"/>
      <c r="H340"/>
      <c r="I340"/>
      <c r="J340"/>
      <c r="K340"/>
      <c r="L340"/>
      <c r="M340"/>
      <c r="N340"/>
      <c r="O340"/>
      <c r="P340"/>
      <c r="Q340"/>
      <c r="R340"/>
      <c r="S340"/>
      <c r="T340"/>
      <c r="U340"/>
      <c r="V340"/>
    </row>
    <row r="341" spans="1:22" ht="12.75">
      <c r="A341"/>
      <c r="B341"/>
      <c r="C341"/>
      <c r="D341"/>
      <c r="E341"/>
      <c r="F341"/>
      <c r="G341"/>
      <c r="H341"/>
      <c r="I341"/>
      <c r="J341"/>
      <c r="K341"/>
      <c r="L341"/>
      <c r="M341"/>
      <c r="N341"/>
      <c r="O341"/>
      <c r="P341"/>
      <c r="Q341"/>
      <c r="R341"/>
      <c r="S341"/>
      <c r="T341"/>
      <c r="U341"/>
      <c r="V341"/>
    </row>
    <row r="342" spans="1:22" ht="12.75">
      <c r="A342"/>
      <c r="B342"/>
      <c r="C342"/>
      <c r="D342"/>
      <c r="E342"/>
      <c r="F342"/>
      <c r="G342"/>
      <c r="H342"/>
      <c r="I342"/>
      <c r="J342"/>
      <c r="K342"/>
      <c r="L342"/>
      <c r="M342"/>
      <c r="N342"/>
      <c r="O342"/>
      <c r="P342"/>
      <c r="Q342"/>
      <c r="R342"/>
      <c r="S342"/>
      <c r="T342"/>
      <c r="U342"/>
      <c r="V342"/>
    </row>
    <row r="343" spans="1:22" ht="12.75">
      <c r="A343"/>
      <c r="B343"/>
      <c r="C343"/>
      <c r="D343"/>
      <c r="E343"/>
      <c r="F343"/>
      <c r="G343"/>
      <c r="H343"/>
      <c r="I343"/>
      <c r="J343"/>
      <c r="K343"/>
      <c r="L343"/>
      <c r="M343"/>
      <c r="N343"/>
      <c r="O343"/>
      <c r="P343"/>
      <c r="Q343"/>
      <c r="R343"/>
      <c r="S343"/>
      <c r="T343"/>
      <c r="U343"/>
      <c r="V343"/>
    </row>
    <row r="344" spans="1:22" ht="12.75">
      <c r="A344"/>
      <c r="B344"/>
      <c r="C344"/>
      <c r="D344"/>
      <c r="E344"/>
      <c r="F344"/>
      <c r="G344"/>
      <c r="H344"/>
      <c r="I344"/>
      <c r="J344"/>
      <c r="K344"/>
      <c r="L344"/>
      <c r="M344"/>
      <c r="N344"/>
      <c r="O344"/>
      <c r="P344"/>
      <c r="Q344"/>
      <c r="R344"/>
      <c r="S344"/>
      <c r="T344"/>
      <c r="U344"/>
      <c r="V344"/>
    </row>
    <row r="345" spans="1:22" ht="12.75">
      <c r="A345"/>
      <c r="B345"/>
      <c r="C345"/>
      <c r="D345"/>
      <c r="E345"/>
      <c r="F345"/>
      <c r="G345"/>
      <c r="H345"/>
      <c r="I345"/>
      <c r="J345"/>
      <c r="K345"/>
      <c r="L345"/>
      <c r="M345"/>
      <c r="N345"/>
      <c r="O345"/>
      <c r="P345"/>
      <c r="Q345"/>
      <c r="R345"/>
      <c r="S345"/>
      <c r="T345"/>
      <c r="U345"/>
      <c r="V345"/>
    </row>
    <row r="346" spans="1:22" ht="12.75">
      <c r="A346"/>
      <c r="B346"/>
      <c r="C346"/>
      <c r="D346"/>
      <c r="E346"/>
      <c r="F346"/>
      <c r="G346"/>
      <c r="H346"/>
      <c r="I346"/>
      <c r="J346"/>
      <c r="K346"/>
      <c r="L346"/>
      <c r="M346"/>
      <c r="N346"/>
      <c r="O346"/>
      <c r="P346"/>
      <c r="Q346"/>
      <c r="R346"/>
      <c r="S346"/>
      <c r="T346"/>
      <c r="U346"/>
      <c r="V346"/>
    </row>
    <row r="347" spans="1:22" ht="12.75">
      <c r="A347"/>
      <c r="B347"/>
      <c r="C347"/>
      <c r="D347"/>
      <c r="E347"/>
      <c r="F347"/>
      <c r="G347"/>
      <c r="H347"/>
      <c r="I347"/>
      <c r="J347"/>
      <c r="K347"/>
      <c r="L347"/>
      <c r="M347"/>
      <c r="N347"/>
      <c r="O347"/>
      <c r="P347"/>
      <c r="Q347"/>
      <c r="R347"/>
      <c r="S347"/>
      <c r="T347"/>
      <c r="U347"/>
      <c r="V347"/>
    </row>
    <row r="348" spans="1:22" ht="12.75">
      <c r="A348"/>
      <c r="B348"/>
      <c r="C348"/>
      <c r="D348"/>
      <c r="E348"/>
      <c r="F348"/>
      <c r="G348"/>
      <c r="H348"/>
      <c r="I348"/>
      <c r="J348"/>
      <c r="K348"/>
      <c r="L348"/>
      <c r="M348"/>
      <c r="N348"/>
      <c r="O348"/>
      <c r="P348"/>
      <c r="Q348"/>
      <c r="R348"/>
      <c r="S348"/>
      <c r="T348"/>
      <c r="U348"/>
      <c r="V348"/>
    </row>
    <row r="349" spans="1:22" ht="12.75">
      <c r="A349"/>
      <c r="B349"/>
      <c r="C349"/>
      <c r="D349"/>
      <c r="E349"/>
      <c r="F349"/>
      <c r="G349"/>
      <c r="H349"/>
      <c r="I349"/>
      <c r="J349"/>
      <c r="K349"/>
      <c r="L349"/>
      <c r="M349"/>
      <c r="N349"/>
      <c r="O349"/>
      <c r="P349"/>
      <c r="Q349"/>
      <c r="R349"/>
      <c r="S349"/>
      <c r="T349"/>
      <c r="U349"/>
      <c r="V349"/>
    </row>
    <row r="350" spans="1:22" ht="12.75">
      <c r="A350"/>
      <c r="B350"/>
      <c r="C350"/>
      <c r="D350"/>
      <c r="E350"/>
      <c r="F350"/>
      <c r="G350"/>
      <c r="H350"/>
      <c r="I350"/>
      <c r="J350"/>
      <c r="K350"/>
      <c r="L350"/>
      <c r="M350"/>
      <c r="N350"/>
      <c r="O350"/>
      <c r="P350"/>
      <c r="Q350"/>
      <c r="R350"/>
      <c r="S350"/>
      <c r="T350"/>
      <c r="U350"/>
      <c r="V350"/>
    </row>
    <row r="351" spans="1:22" ht="12.75">
      <c r="A351"/>
      <c r="B351"/>
      <c r="C351"/>
      <c r="D351"/>
      <c r="E351"/>
      <c r="F351"/>
      <c r="G351"/>
      <c r="H351"/>
      <c r="I351"/>
      <c r="J351"/>
      <c r="K351"/>
      <c r="L351"/>
      <c r="M351"/>
      <c r="N351"/>
      <c r="O351"/>
      <c r="P351"/>
      <c r="Q351"/>
      <c r="R351"/>
      <c r="S351"/>
      <c r="T351"/>
      <c r="U351"/>
      <c r="V351"/>
    </row>
    <row r="352" spans="1:22" ht="12.75">
      <c r="A352"/>
      <c r="B352"/>
      <c r="C352"/>
      <c r="D352"/>
      <c r="E352"/>
      <c r="F352"/>
      <c r="G352"/>
      <c r="H352"/>
      <c r="I352"/>
      <c r="J352"/>
      <c r="K352"/>
      <c r="L352"/>
      <c r="M352"/>
      <c r="N352"/>
      <c r="O352"/>
      <c r="P352"/>
      <c r="Q352"/>
      <c r="R352"/>
      <c r="S352"/>
      <c r="T352"/>
      <c r="U352"/>
      <c r="V352"/>
    </row>
    <row r="353" spans="1:22" ht="12.75">
      <c r="A353"/>
      <c r="B353"/>
      <c r="C353"/>
      <c r="D353"/>
      <c r="E353"/>
      <c r="F353"/>
      <c r="G353"/>
      <c r="H353"/>
      <c r="I353"/>
      <c r="J353"/>
      <c r="K353"/>
      <c r="L353"/>
      <c r="M353"/>
      <c r="N353"/>
      <c r="O353"/>
      <c r="P353"/>
      <c r="Q353"/>
      <c r="R353"/>
      <c r="S353"/>
      <c r="T353"/>
      <c r="U353"/>
      <c r="V353"/>
    </row>
    <row r="354" spans="1:22" ht="12.75">
      <c r="A354"/>
      <c r="B354"/>
      <c r="C354"/>
      <c r="D354"/>
      <c r="E354"/>
      <c r="F354"/>
      <c r="G354"/>
      <c r="H354"/>
      <c r="I354"/>
      <c r="J354"/>
      <c r="K354"/>
      <c r="L354"/>
      <c r="M354"/>
      <c r="N354"/>
      <c r="O354"/>
      <c r="P354"/>
      <c r="Q354"/>
      <c r="R354"/>
      <c r="S354"/>
      <c r="T354"/>
      <c r="U354"/>
      <c r="V354"/>
    </row>
    <row r="355" spans="1:22" ht="12.75">
      <c r="A355"/>
      <c r="B355"/>
      <c r="C355"/>
      <c r="D355"/>
      <c r="E355"/>
      <c r="F355"/>
      <c r="G355"/>
      <c r="H355"/>
      <c r="I355"/>
      <c r="J355"/>
      <c r="K355"/>
      <c r="L355"/>
      <c r="M355"/>
      <c r="N355"/>
      <c r="O355"/>
      <c r="P355"/>
      <c r="Q355"/>
      <c r="R355"/>
      <c r="S355"/>
      <c r="T355"/>
      <c r="U355"/>
      <c r="V355"/>
    </row>
    <row r="356" spans="1:22" ht="12.75">
      <c r="A356"/>
      <c r="B356"/>
      <c r="C356"/>
      <c r="D356"/>
      <c r="E356"/>
      <c r="F356"/>
      <c r="G356"/>
      <c r="H356"/>
      <c r="I356"/>
      <c r="J356"/>
      <c r="K356"/>
      <c r="L356"/>
      <c r="M356"/>
      <c r="N356"/>
      <c r="O356"/>
      <c r="P356"/>
      <c r="Q356"/>
      <c r="R356"/>
      <c r="S356"/>
      <c r="T356"/>
      <c r="U356"/>
      <c r="V356"/>
    </row>
    <row r="357" spans="1:22" ht="12.75">
      <c r="A357"/>
      <c r="B357"/>
      <c r="C357"/>
      <c r="D357"/>
      <c r="E357"/>
      <c r="F357"/>
      <c r="G357"/>
      <c r="H357"/>
      <c r="I357"/>
      <c r="J357"/>
      <c r="K357"/>
      <c r="L357"/>
      <c r="M357"/>
      <c r="N357"/>
      <c r="O357"/>
      <c r="P357"/>
      <c r="Q357"/>
      <c r="R357"/>
      <c r="S357"/>
      <c r="T357"/>
      <c r="U357"/>
      <c r="V357"/>
    </row>
    <row r="358" spans="1:22" ht="12.75">
      <c r="A358"/>
      <c r="B358"/>
      <c r="C358"/>
      <c r="D358"/>
      <c r="E358"/>
      <c r="F358"/>
      <c r="G358"/>
      <c r="H358"/>
      <c r="I358"/>
      <c r="J358"/>
      <c r="K358"/>
      <c r="L358"/>
      <c r="M358"/>
      <c r="N358"/>
      <c r="O358"/>
      <c r="P358"/>
      <c r="Q358"/>
      <c r="R358"/>
      <c r="S358"/>
      <c r="T358"/>
      <c r="U358"/>
      <c r="V358"/>
    </row>
    <row r="359" spans="1:22" ht="12.75">
      <c r="A359"/>
      <c r="B359"/>
      <c r="C359"/>
      <c r="D359"/>
      <c r="E359"/>
      <c r="F359"/>
      <c r="G359"/>
      <c r="H359"/>
      <c r="I359"/>
      <c r="J359"/>
      <c r="K359"/>
      <c r="L359"/>
      <c r="M359"/>
      <c r="N359"/>
      <c r="O359"/>
      <c r="P359"/>
      <c r="Q359"/>
      <c r="R359"/>
      <c r="S359"/>
      <c r="T359"/>
      <c r="U359"/>
      <c r="V359"/>
    </row>
    <row r="360" spans="1:22" ht="12.75">
      <c r="A360"/>
      <c r="B360"/>
      <c r="C360"/>
      <c r="D360"/>
      <c r="E360"/>
      <c r="F360"/>
      <c r="G360"/>
      <c r="H360"/>
      <c r="I360"/>
      <c r="J360"/>
      <c r="K360"/>
      <c r="L360"/>
      <c r="M360"/>
      <c r="N360"/>
      <c r="O360"/>
      <c r="P360"/>
      <c r="Q360"/>
      <c r="R360"/>
      <c r="S360"/>
      <c r="T360"/>
      <c r="U360"/>
      <c r="V360"/>
    </row>
    <row r="361" spans="1:22" ht="12.75">
      <c r="A361"/>
      <c r="B361"/>
      <c r="C361"/>
      <c r="D361"/>
      <c r="E361"/>
      <c r="F361"/>
      <c r="G361"/>
      <c r="H361"/>
      <c r="I361"/>
      <c r="J361"/>
      <c r="K361"/>
      <c r="L361"/>
      <c r="M361"/>
      <c r="N361"/>
      <c r="O361"/>
      <c r="P361"/>
      <c r="Q361"/>
      <c r="R361"/>
      <c r="S361"/>
      <c r="T361"/>
      <c r="U361"/>
      <c r="V361"/>
    </row>
    <row r="362" spans="1:22" ht="12.75">
      <c r="A362"/>
      <c r="B362"/>
      <c r="C362"/>
      <c r="D362"/>
      <c r="E362"/>
      <c r="F362"/>
      <c r="G362"/>
      <c r="H362"/>
      <c r="I362"/>
      <c r="J362"/>
      <c r="K362"/>
      <c r="L362"/>
      <c r="M362"/>
      <c r="N362"/>
      <c r="O362"/>
      <c r="P362"/>
      <c r="Q362"/>
      <c r="R362"/>
      <c r="S362"/>
      <c r="T362"/>
      <c r="U362"/>
      <c r="V362"/>
    </row>
    <row r="363" spans="1:22" ht="12.75">
      <c r="A363"/>
      <c r="B363"/>
      <c r="C363"/>
      <c r="D363"/>
      <c r="E363"/>
      <c r="F363"/>
      <c r="G363"/>
      <c r="H363"/>
      <c r="I363"/>
      <c r="J363"/>
      <c r="K363"/>
      <c r="L363"/>
      <c r="M363"/>
      <c r="N363"/>
      <c r="O363"/>
      <c r="P363"/>
      <c r="Q363"/>
      <c r="R363"/>
      <c r="S363"/>
      <c r="T363"/>
      <c r="U363"/>
      <c r="V363"/>
    </row>
    <row r="364" spans="1:22" ht="12.75">
      <c r="A364"/>
      <c r="B364"/>
      <c r="C364"/>
      <c r="D364"/>
      <c r="E364"/>
      <c r="F364"/>
      <c r="G364"/>
      <c r="H364"/>
      <c r="I364"/>
      <c r="J364"/>
      <c r="K364"/>
      <c r="L364"/>
      <c r="M364"/>
      <c r="N364"/>
      <c r="O364"/>
      <c r="P364"/>
      <c r="Q364"/>
      <c r="R364"/>
      <c r="S364"/>
      <c r="T364"/>
      <c r="U364"/>
      <c r="V364"/>
    </row>
    <row r="365" spans="1:22" ht="12.75">
      <c r="A365"/>
      <c r="B365"/>
      <c r="C365"/>
      <c r="D365"/>
      <c r="E365"/>
      <c r="F365"/>
      <c r="G365"/>
      <c r="H365"/>
      <c r="I365"/>
      <c r="J365"/>
      <c r="K365"/>
      <c r="L365"/>
      <c r="M365"/>
      <c r="N365"/>
      <c r="O365"/>
      <c r="P365"/>
      <c r="Q365"/>
      <c r="R365"/>
      <c r="S365"/>
      <c r="T365"/>
      <c r="U365"/>
      <c r="V365"/>
    </row>
    <row r="366" spans="1:22" ht="12.75">
      <c r="A366"/>
      <c r="B366"/>
      <c r="C366"/>
      <c r="D366"/>
      <c r="E366"/>
      <c r="F366"/>
      <c r="G366"/>
      <c r="H366"/>
      <c r="I366"/>
      <c r="J366"/>
      <c r="K366"/>
      <c r="L366"/>
      <c r="M366"/>
      <c r="N366"/>
      <c r="O366"/>
      <c r="P366"/>
      <c r="Q366"/>
      <c r="R366"/>
      <c r="S366"/>
      <c r="T366"/>
      <c r="U366"/>
      <c r="V366"/>
    </row>
    <row r="367" spans="1:22" ht="12.75">
      <c r="A367"/>
      <c r="B367"/>
      <c r="C367"/>
      <c r="D367"/>
      <c r="E367"/>
      <c r="F367"/>
      <c r="G367"/>
      <c r="H367"/>
      <c r="I367"/>
      <c r="J367"/>
      <c r="K367"/>
      <c r="L367"/>
      <c r="M367"/>
      <c r="N367"/>
      <c r="O367"/>
      <c r="P367"/>
      <c r="Q367"/>
      <c r="R367"/>
      <c r="S367"/>
      <c r="T367"/>
      <c r="U367"/>
      <c r="V367"/>
    </row>
    <row r="368" spans="1:22" ht="12.75">
      <c r="A368"/>
      <c r="B368"/>
      <c r="C368"/>
      <c r="D368"/>
      <c r="E368"/>
      <c r="F368"/>
      <c r="G368"/>
      <c r="H368"/>
      <c r="I368"/>
      <c r="J368"/>
      <c r="K368"/>
      <c r="L368"/>
      <c r="M368"/>
      <c r="N368"/>
      <c r="O368"/>
      <c r="P368"/>
      <c r="Q368"/>
      <c r="R368"/>
      <c r="S368"/>
      <c r="T368"/>
      <c r="U368"/>
      <c r="V368"/>
    </row>
    <row r="369" spans="1:22" ht="12.75">
      <c r="A369"/>
      <c r="B369"/>
      <c r="C369"/>
      <c r="D369"/>
      <c r="E369"/>
      <c r="F369"/>
      <c r="G369"/>
      <c r="H369"/>
      <c r="I369"/>
      <c r="J369"/>
      <c r="K369"/>
      <c r="L369"/>
      <c r="M369"/>
      <c r="N369"/>
      <c r="O369"/>
      <c r="P369"/>
      <c r="Q369"/>
      <c r="R369"/>
      <c r="S369"/>
      <c r="T369"/>
      <c r="U369"/>
      <c r="V369"/>
    </row>
    <row r="370" spans="1:22" ht="12.75">
      <c r="A370"/>
      <c r="B370"/>
      <c r="C370"/>
      <c r="D370"/>
      <c r="E370"/>
      <c r="F370"/>
      <c r="G370"/>
      <c r="H370"/>
      <c r="I370"/>
      <c r="J370"/>
      <c r="K370"/>
      <c r="L370"/>
      <c r="M370"/>
      <c r="N370"/>
      <c r="O370"/>
      <c r="P370"/>
      <c r="Q370"/>
      <c r="R370"/>
      <c r="S370"/>
      <c r="T370"/>
      <c r="U370"/>
      <c r="V370"/>
    </row>
    <row r="371" spans="1:22" ht="12.75">
      <c r="A371"/>
      <c r="B371"/>
      <c r="C371"/>
      <c r="D371"/>
      <c r="E371"/>
      <c r="F371"/>
      <c r="G371"/>
      <c r="H371"/>
      <c r="I371"/>
      <c r="J371"/>
      <c r="K371"/>
      <c r="L371"/>
      <c r="M371"/>
      <c r="N371"/>
      <c r="O371"/>
      <c r="P371"/>
      <c r="Q371"/>
      <c r="R371"/>
      <c r="S371"/>
      <c r="T371"/>
      <c r="U371"/>
      <c r="V371"/>
    </row>
    <row r="372" spans="1:22" ht="12.75">
      <c r="A372"/>
      <c r="B372"/>
      <c r="C372"/>
      <c r="D372"/>
      <c r="E372"/>
      <c r="F372"/>
      <c r="G372"/>
      <c r="H372"/>
      <c r="I372"/>
      <c r="J372"/>
      <c r="K372"/>
      <c r="L372"/>
      <c r="M372"/>
      <c r="N372"/>
      <c r="O372"/>
      <c r="P372"/>
      <c r="Q372"/>
      <c r="R372"/>
      <c r="S372"/>
      <c r="T372"/>
      <c r="U372"/>
      <c r="V372"/>
    </row>
    <row r="373" spans="1:22" ht="12.75">
      <c r="A373"/>
      <c r="B373"/>
      <c r="C373"/>
      <c r="D373"/>
      <c r="E373"/>
      <c r="F373"/>
      <c r="G373"/>
      <c r="H373"/>
      <c r="I373"/>
      <c r="J373"/>
      <c r="K373"/>
      <c r="L373"/>
      <c r="M373"/>
      <c r="N373"/>
      <c r="O373"/>
      <c r="P373"/>
      <c r="Q373"/>
      <c r="R373"/>
      <c r="S373"/>
      <c r="T373"/>
      <c r="U373"/>
      <c r="V373"/>
    </row>
    <row r="374" spans="1:22" ht="12.75">
      <c r="A374"/>
      <c r="B374"/>
      <c r="C374"/>
      <c r="D374"/>
      <c r="E374"/>
      <c r="F374"/>
      <c r="G374"/>
      <c r="H374"/>
      <c r="I374"/>
      <c r="J374"/>
      <c r="K374"/>
      <c r="L374"/>
      <c r="M374"/>
      <c r="N374"/>
      <c r="O374"/>
      <c r="P374"/>
      <c r="Q374"/>
      <c r="R374"/>
      <c r="S374"/>
      <c r="T374"/>
      <c r="U374"/>
      <c r="V374"/>
    </row>
    <row r="375" spans="1:22" ht="12.75">
      <c r="A375"/>
      <c r="B375"/>
      <c r="C375"/>
      <c r="D375"/>
      <c r="E375"/>
      <c r="F375"/>
      <c r="G375"/>
      <c r="H375"/>
      <c r="I375"/>
      <c r="J375"/>
      <c r="K375"/>
      <c r="L375"/>
      <c r="M375"/>
      <c r="N375"/>
      <c r="O375"/>
      <c r="P375"/>
      <c r="Q375"/>
      <c r="R375"/>
      <c r="S375"/>
      <c r="T375"/>
      <c r="U375"/>
      <c r="V375"/>
    </row>
    <row r="376" spans="1:22" ht="12.75">
      <c r="A376"/>
      <c r="B376"/>
      <c r="C376"/>
      <c r="D376"/>
      <c r="E376"/>
      <c r="F376"/>
      <c r="G376"/>
      <c r="H376"/>
      <c r="I376"/>
      <c r="J376"/>
      <c r="K376"/>
      <c r="L376"/>
      <c r="M376"/>
      <c r="N376"/>
      <c r="O376"/>
      <c r="P376"/>
      <c r="Q376"/>
      <c r="R376"/>
      <c r="S376"/>
      <c r="T376"/>
      <c r="U376"/>
      <c r="V376"/>
    </row>
    <row r="377" spans="1:22" ht="12.75">
      <c r="A377"/>
      <c r="B377"/>
      <c r="C377"/>
      <c r="D377"/>
      <c r="E377"/>
      <c r="F377"/>
      <c r="G377"/>
      <c r="H377"/>
      <c r="I377"/>
      <c r="J377"/>
      <c r="K377"/>
      <c r="L377"/>
      <c r="M377"/>
      <c r="N377"/>
      <c r="O377"/>
      <c r="P377"/>
      <c r="Q377"/>
      <c r="R377"/>
      <c r="S377"/>
      <c r="T377"/>
      <c r="U377"/>
      <c r="V377"/>
    </row>
    <row r="378" spans="1:22" ht="12.75">
      <c r="A378"/>
      <c r="B378"/>
      <c r="C378"/>
      <c r="D378"/>
      <c r="E378"/>
      <c r="F378"/>
      <c r="G378"/>
      <c r="H378"/>
      <c r="I378"/>
      <c r="J378"/>
      <c r="K378"/>
      <c r="L378"/>
      <c r="M378"/>
      <c r="N378"/>
      <c r="O378"/>
      <c r="P378"/>
      <c r="Q378"/>
      <c r="R378"/>
      <c r="S378"/>
      <c r="T378"/>
      <c r="U378"/>
      <c r="V378"/>
    </row>
    <row r="379" spans="1:22" ht="12.75">
      <c r="A379"/>
      <c r="B379"/>
      <c r="C379"/>
      <c r="D379"/>
      <c r="E379"/>
      <c r="F379"/>
      <c r="G379"/>
      <c r="H379"/>
      <c r="I379"/>
      <c r="J379"/>
      <c r="K379"/>
      <c r="L379"/>
      <c r="M379"/>
      <c r="N379"/>
      <c r="O379"/>
      <c r="P379"/>
      <c r="Q379"/>
      <c r="R379"/>
      <c r="S379"/>
      <c r="T379"/>
      <c r="U379"/>
      <c r="V379"/>
    </row>
    <row r="380" spans="1:22" ht="12.75">
      <c r="A380"/>
      <c r="B380"/>
      <c r="C380"/>
      <c r="D380"/>
      <c r="E380"/>
      <c r="F380"/>
      <c r="G380"/>
      <c r="H380"/>
      <c r="I380"/>
      <c r="J380"/>
      <c r="K380"/>
      <c r="L380"/>
      <c r="M380"/>
      <c r="N380"/>
      <c r="O380"/>
      <c r="P380"/>
      <c r="Q380"/>
      <c r="R380"/>
      <c r="S380"/>
      <c r="T380"/>
      <c r="U380"/>
      <c r="V380"/>
    </row>
    <row r="381" spans="1:22" ht="12.75">
      <c r="A381"/>
      <c r="B381"/>
      <c r="C381"/>
      <c r="D381"/>
      <c r="E381"/>
      <c r="F381"/>
      <c r="G381"/>
      <c r="H381"/>
      <c r="I381"/>
      <c r="J381"/>
      <c r="K381"/>
      <c r="L381"/>
      <c r="M381"/>
      <c r="N381"/>
      <c r="O381"/>
      <c r="P381"/>
      <c r="Q381"/>
      <c r="R381"/>
      <c r="S381"/>
      <c r="T381"/>
      <c r="U381"/>
      <c r="V381"/>
    </row>
    <row r="382" spans="1:22" ht="12.75">
      <c r="A382"/>
      <c r="B382"/>
      <c r="C382"/>
      <c r="D382"/>
      <c r="E382"/>
      <c r="F382"/>
      <c r="G382"/>
      <c r="H382"/>
      <c r="I382"/>
      <c r="J382"/>
      <c r="K382"/>
      <c r="L382"/>
      <c r="M382"/>
      <c r="N382"/>
      <c r="O382"/>
      <c r="P382"/>
      <c r="Q382"/>
      <c r="R382"/>
      <c r="S382"/>
      <c r="T382"/>
      <c r="U382"/>
      <c r="V382"/>
    </row>
    <row r="383" spans="1:22" ht="12.75">
      <c r="A383"/>
      <c r="B383"/>
      <c r="C383"/>
      <c r="D383"/>
      <c r="E383"/>
      <c r="F383"/>
      <c r="G383"/>
      <c r="H383"/>
      <c r="I383"/>
      <c r="J383"/>
      <c r="K383"/>
      <c r="L383"/>
      <c r="M383"/>
      <c r="N383"/>
      <c r="O383"/>
      <c r="P383"/>
      <c r="Q383"/>
      <c r="R383"/>
      <c r="S383"/>
      <c r="T383"/>
      <c r="U383"/>
      <c r="V383"/>
    </row>
    <row r="384" spans="1:22" ht="12.75">
      <c r="A384"/>
      <c r="B384"/>
      <c r="C384"/>
      <c r="D384"/>
      <c r="E384"/>
      <c r="F384"/>
      <c r="G384"/>
      <c r="H384"/>
      <c r="I384"/>
      <c r="J384"/>
      <c r="K384"/>
      <c r="L384"/>
      <c r="M384"/>
      <c r="N384"/>
      <c r="O384"/>
      <c r="P384"/>
      <c r="Q384"/>
      <c r="R384"/>
      <c r="S384"/>
      <c r="T384"/>
      <c r="U384"/>
      <c r="V384"/>
    </row>
    <row r="385" spans="1:22" ht="12.75">
      <c r="A385"/>
      <c r="B385"/>
      <c r="C385"/>
      <c r="D385"/>
      <c r="E385"/>
      <c r="F385"/>
      <c r="G385"/>
      <c r="H385"/>
      <c r="I385"/>
      <c r="J385"/>
      <c r="K385"/>
      <c r="L385"/>
      <c r="M385"/>
      <c r="N385"/>
      <c r="O385"/>
      <c r="P385"/>
      <c r="Q385"/>
      <c r="R385"/>
      <c r="S385"/>
      <c r="T385"/>
      <c r="U385"/>
      <c r="V385"/>
    </row>
    <row r="386" spans="1:22" ht="12.75">
      <c r="A386"/>
      <c r="B386"/>
      <c r="C386"/>
      <c r="D386"/>
      <c r="E386"/>
      <c r="F386"/>
      <c r="G386"/>
      <c r="H386"/>
      <c r="I386"/>
      <c r="J386"/>
      <c r="K386"/>
      <c r="L386"/>
      <c r="M386"/>
      <c r="N386"/>
      <c r="O386"/>
      <c r="P386"/>
      <c r="Q386"/>
      <c r="R386"/>
      <c r="S386"/>
      <c r="T386"/>
      <c r="U386"/>
      <c r="V386"/>
    </row>
    <row r="387" spans="1:22" ht="12.75">
      <c r="A387"/>
      <c r="B387"/>
      <c r="C387"/>
      <c r="D387"/>
      <c r="E387"/>
      <c r="F387"/>
      <c r="G387"/>
      <c r="H387"/>
      <c r="I387"/>
      <c r="J387"/>
      <c r="K387"/>
      <c r="L387"/>
      <c r="M387"/>
      <c r="N387"/>
      <c r="O387"/>
      <c r="P387"/>
      <c r="Q387"/>
      <c r="R387"/>
      <c r="S387"/>
      <c r="T387"/>
      <c r="U387"/>
      <c r="V387"/>
    </row>
    <row r="388" spans="1:22" ht="12.75">
      <c r="A388"/>
      <c r="B388"/>
      <c r="C388"/>
      <c r="D388"/>
      <c r="E388"/>
      <c r="F388"/>
      <c r="G388"/>
      <c r="H388"/>
      <c r="I388"/>
      <c r="J388"/>
      <c r="K388"/>
      <c r="L388"/>
      <c r="M388"/>
      <c r="N388"/>
      <c r="O388"/>
      <c r="P388"/>
      <c r="Q388"/>
      <c r="R388"/>
      <c r="S388"/>
      <c r="T388"/>
      <c r="U388"/>
      <c r="V388"/>
    </row>
    <row r="389" spans="1:22" ht="12.75">
      <c r="A389"/>
      <c r="B389"/>
      <c r="C389"/>
      <c r="D389"/>
      <c r="E389"/>
      <c r="F389"/>
      <c r="G389"/>
      <c r="H389"/>
      <c r="I389"/>
      <c r="J389"/>
      <c r="K389"/>
      <c r="L389"/>
      <c r="M389"/>
      <c r="N389"/>
      <c r="O389"/>
      <c r="P389"/>
      <c r="Q389"/>
      <c r="R389"/>
      <c r="S389"/>
      <c r="T389"/>
      <c r="U389"/>
      <c r="V389"/>
    </row>
    <row r="390" spans="1:22" ht="12.75">
      <c r="A390"/>
      <c r="B390"/>
      <c r="C390"/>
      <c r="D390"/>
      <c r="E390"/>
      <c r="F390"/>
      <c r="G390"/>
      <c r="H390"/>
      <c r="I390"/>
      <c r="J390"/>
      <c r="K390"/>
      <c r="L390"/>
      <c r="M390"/>
      <c r="N390"/>
      <c r="O390"/>
      <c r="P390"/>
      <c r="Q390"/>
      <c r="R390"/>
      <c r="S390"/>
      <c r="T390"/>
      <c r="U390"/>
      <c r="V390"/>
    </row>
    <row r="391" spans="1:22" ht="12.75">
      <c r="A391"/>
      <c r="B391"/>
      <c r="C391"/>
      <c r="D391"/>
      <c r="E391"/>
      <c r="F391"/>
      <c r="G391"/>
      <c r="H391"/>
      <c r="I391"/>
      <c r="J391"/>
      <c r="K391"/>
      <c r="L391"/>
      <c r="M391"/>
      <c r="N391"/>
      <c r="O391"/>
      <c r="P391"/>
      <c r="Q391"/>
      <c r="R391"/>
      <c r="S391"/>
      <c r="T391"/>
      <c r="U391"/>
      <c r="V391"/>
    </row>
    <row r="392" spans="1:22" ht="12.75">
      <c r="A392"/>
      <c r="B392"/>
      <c r="C392"/>
      <c r="D392"/>
      <c r="E392"/>
      <c r="F392"/>
      <c r="G392"/>
      <c r="H392"/>
      <c r="I392"/>
      <c r="J392"/>
      <c r="K392"/>
      <c r="L392"/>
      <c r="M392"/>
      <c r="N392"/>
      <c r="O392"/>
      <c r="P392"/>
      <c r="Q392"/>
      <c r="R392"/>
      <c r="S392"/>
      <c r="T392"/>
      <c r="U392"/>
      <c r="V392"/>
    </row>
    <row r="393" spans="1:22" ht="12.75">
      <c r="A393"/>
      <c r="B393"/>
      <c r="C393"/>
      <c r="D393"/>
      <c r="E393"/>
      <c r="F393"/>
      <c r="G393"/>
      <c r="H393"/>
      <c r="I393"/>
      <c r="J393"/>
      <c r="K393"/>
      <c r="L393"/>
      <c r="M393"/>
      <c r="N393"/>
      <c r="O393"/>
      <c r="P393"/>
      <c r="Q393"/>
      <c r="R393"/>
      <c r="S393"/>
      <c r="T393"/>
      <c r="U393"/>
      <c r="V393"/>
    </row>
    <row r="394" spans="1:22" ht="12.75">
      <c r="A394"/>
      <c r="B394"/>
      <c r="C394"/>
      <c r="D394"/>
      <c r="E394"/>
      <c r="F394"/>
      <c r="G394"/>
      <c r="H394"/>
      <c r="I394"/>
      <c r="J394"/>
      <c r="K394"/>
      <c r="L394"/>
      <c r="M394"/>
      <c r="N394"/>
      <c r="O394"/>
      <c r="P394"/>
      <c r="Q394"/>
      <c r="R394"/>
      <c r="S394"/>
      <c r="T394"/>
      <c r="U394"/>
      <c r="V394"/>
    </row>
    <row r="395" spans="1:22" ht="12.75">
      <c r="A395"/>
      <c r="B395"/>
      <c r="C395"/>
      <c r="D395"/>
      <c r="E395"/>
      <c r="F395"/>
      <c r="G395"/>
      <c r="H395"/>
      <c r="I395"/>
      <c r="J395"/>
      <c r="K395"/>
      <c r="L395"/>
      <c r="M395"/>
      <c r="N395"/>
      <c r="O395"/>
      <c r="P395"/>
      <c r="Q395"/>
      <c r="R395"/>
      <c r="S395"/>
      <c r="T395"/>
      <c r="U395"/>
      <c r="V395"/>
    </row>
    <row r="396" spans="1:22" ht="12.75">
      <c r="A396"/>
      <c r="B396"/>
      <c r="C396"/>
      <c r="D396"/>
      <c r="E396"/>
      <c r="F396"/>
      <c r="G396"/>
      <c r="H396"/>
      <c r="I396"/>
      <c r="J396"/>
      <c r="K396"/>
      <c r="L396"/>
      <c r="M396"/>
      <c r="N396"/>
      <c r="O396"/>
      <c r="P396"/>
      <c r="Q396"/>
      <c r="R396"/>
      <c r="S396"/>
      <c r="T396"/>
      <c r="U396"/>
      <c r="V396"/>
    </row>
    <row r="397" spans="1:22" ht="12.75">
      <c r="A397"/>
      <c r="B397"/>
      <c r="C397"/>
      <c r="D397"/>
      <c r="E397"/>
      <c r="F397"/>
      <c r="G397"/>
      <c r="H397"/>
      <c r="I397"/>
      <c r="J397"/>
      <c r="K397"/>
      <c r="L397"/>
      <c r="M397"/>
      <c r="N397"/>
      <c r="O397"/>
      <c r="P397"/>
      <c r="Q397"/>
      <c r="R397"/>
      <c r="S397"/>
      <c r="T397"/>
      <c r="U397"/>
      <c r="V397"/>
    </row>
    <row r="398" spans="1:22" ht="12.75">
      <c r="A398"/>
      <c r="B398"/>
      <c r="C398"/>
      <c r="D398"/>
      <c r="E398"/>
      <c r="F398"/>
      <c r="G398"/>
      <c r="H398"/>
      <c r="I398"/>
      <c r="J398"/>
      <c r="K398"/>
      <c r="L398"/>
      <c r="M398"/>
      <c r="N398"/>
      <c r="O398"/>
      <c r="P398"/>
      <c r="Q398"/>
      <c r="R398"/>
      <c r="S398"/>
      <c r="T398"/>
      <c r="U398"/>
      <c r="V398"/>
    </row>
    <row r="399" spans="1:22" ht="12.75">
      <c r="A399"/>
      <c r="B399"/>
      <c r="C399"/>
      <c r="D399"/>
      <c r="E399"/>
      <c r="F399"/>
      <c r="G399"/>
      <c r="H399"/>
      <c r="I399"/>
      <c r="J399"/>
      <c r="K399"/>
      <c r="L399"/>
      <c r="M399"/>
      <c r="N399"/>
      <c r="O399"/>
      <c r="P399"/>
      <c r="Q399"/>
      <c r="R399"/>
      <c r="S399"/>
      <c r="T399"/>
      <c r="U399"/>
      <c r="V399"/>
    </row>
    <row r="400" spans="1:22" ht="12.75">
      <c r="A400"/>
      <c r="B400"/>
      <c r="C400"/>
      <c r="D400"/>
      <c r="E400"/>
      <c r="F400"/>
      <c r="G400"/>
      <c r="H400"/>
      <c r="I400"/>
      <c r="J400"/>
      <c r="K400"/>
      <c r="L400"/>
      <c r="M400"/>
      <c r="N400"/>
      <c r="O400"/>
      <c r="P400"/>
      <c r="Q400"/>
      <c r="R400"/>
      <c r="S400"/>
      <c r="T400"/>
      <c r="U400"/>
      <c r="V400"/>
    </row>
    <row r="401" spans="1:22" ht="12.75">
      <c r="A401"/>
      <c r="B401"/>
      <c r="C401"/>
      <c r="D401"/>
      <c r="E401"/>
      <c r="F401"/>
      <c r="G401"/>
      <c r="H401"/>
      <c r="I401"/>
      <c r="J401"/>
      <c r="K401"/>
      <c r="L401"/>
      <c r="M401"/>
      <c r="N401"/>
      <c r="O401"/>
      <c r="P401"/>
      <c r="Q401"/>
      <c r="R401"/>
      <c r="S401"/>
      <c r="T401"/>
      <c r="U401"/>
      <c r="V401"/>
    </row>
    <row r="402" spans="1:22" ht="12.75">
      <c r="A402"/>
      <c r="B402"/>
      <c r="C402"/>
      <c r="D402"/>
      <c r="E402"/>
      <c r="F402"/>
      <c r="G402"/>
      <c r="H402"/>
      <c r="I402"/>
      <c r="J402"/>
      <c r="K402"/>
      <c r="L402"/>
      <c r="M402"/>
      <c r="N402"/>
      <c r="O402"/>
      <c r="P402"/>
      <c r="Q402"/>
      <c r="R402"/>
      <c r="S402"/>
      <c r="T402"/>
      <c r="U402"/>
      <c r="V402"/>
    </row>
    <row r="403" spans="1:22" ht="12.75">
      <c r="A403"/>
      <c r="B403"/>
      <c r="C403"/>
      <c r="D403"/>
      <c r="E403"/>
      <c r="F403"/>
      <c r="G403"/>
      <c r="H403"/>
      <c r="I403"/>
      <c r="J403"/>
      <c r="K403"/>
      <c r="L403"/>
      <c r="M403"/>
      <c r="N403"/>
      <c r="O403"/>
      <c r="P403"/>
      <c r="Q403"/>
      <c r="R403"/>
      <c r="S403"/>
      <c r="T403"/>
      <c r="U403"/>
      <c r="V403"/>
    </row>
    <row r="404" spans="1:22" ht="12.75">
      <c r="A404"/>
      <c r="B404"/>
      <c r="C404"/>
      <c r="D404"/>
      <c r="E404"/>
      <c r="F404"/>
      <c r="G404"/>
      <c r="H404"/>
      <c r="I404"/>
      <c r="J404"/>
      <c r="K404"/>
      <c r="L404"/>
      <c r="M404"/>
      <c r="N404"/>
      <c r="O404"/>
      <c r="P404"/>
      <c r="Q404"/>
      <c r="R404"/>
      <c r="S404"/>
      <c r="T404"/>
      <c r="U404"/>
      <c r="V404"/>
    </row>
    <row r="405" spans="1:22" ht="12.75">
      <c r="A405"/>
      <c r="B405"/>
      <c r="C405"/>
      <c r="D405"/>
      <c r="E405"/>
      <c r="F405"/>
      <c r="G405"/>
      <c r="H405"/>
      <c r="I405"/>
      <c r="J405"/>
      <c r="K405"/>
      <c r="L405"/>
      <c r="M405"/>
      <c r="N405"/>
      <c r="O405"/>
      <c r="P405"/>
      <c r="Q405"/>
      <c r="R405"/>
      <c r="S405"/>
      <c r="T405"/>
      <c r="U405"/>
      <c r="V405"/>
    </row>
    <row r="406" spans="1:22" ht="12.75">
      <c r="A406"/>
      <c r="B406"/>
      <c r="C406"/>
      <c r="D406"/>
      <c r="E406"/>
      <c r="F406"/>
      <c r="G406"/>
      <c r="H406"/>
      <c r="I406"/>
      <c r="J406"/>
      <c r="K406"/>
      <c r="L406"/>
      <c r="M406"/>
      <c r="N406"/>
      <c r="O406"/>
      <c r="P406"/>
      <c r="Q406"/>
      <c r="R406"/>
      <c r="S406"/>
      <c r="T406"/>
      <c r="U406"/>
      <c r="V406"/>
    </row>
    <row r="407" spans="1:22" ht="12.75">
      <c r="A407"/>
      <c r="B407"/>
      <c r="C407"/>
      <c r="D407"/>
      <c r="E407"/>
      <c r="F407"/>
      <c r="G407"/>
      <c r="H407"/>
      <c r="I407"/>
      <c r="J407"/>
      <c r="K407"/>
      <c r="L407"/>
      <c r="M407"/>
      <c r="N407"/>
      <c r="O407"/>
      <c r="P407"/>
      <c r="Q407"/>
      <c r="R407"/>
      <c r="S407"/>
      <c r="T407"/>
      <c r="U407"/>
      <c r="V407"/>
    </row>
    <row r="408" spans="1:22" ht="12.75">
      <c r="A408"/>
      <c r="B408"/>
      <c r="C408"/>
      <c r="D408"/>
      <c r="E408"/>
      <c r="F408"/>
      <c r="G408"/>
      <c r="H408"/>
      <c r="I408"/>
      <c r="J408"/>
      <c r="K408"/>
      <c r="L408"/>
      <c r="M408"/>
      <c r="N408"/>
      <c r="O408"/>
      <c r="P408"/>
      <c r="Q408"/>
      <c r="R408"/>
      <c r="S408"/>
      <c r="T408"/>
      <c r="U408"/>
      <c r="V408"/>
    </row>
    <row r="409" spans="1:22" ht="12.75">
      <c r="A409"/>
      <c r="B409"/>
      <c r="C409"/>
      <c r="D409"/>
      <c r="E409"/>
      <c r="F409"/>
      <c r="G409"/>
      <c r="H409"/>
      <c r="I409"/>
      <c r="J409"/>
      <c r="K409"/>
      <c r="L409"/>
      <c r="M409"/>
      <c r="N409"/>
      <c r="O409"/>
      <c r="P409"/>
      <c r="Q409"/>
      <c r="R409"/>
      <c r="S409"/>
      <c r="T409"/>
      <c r="U409"/>
      <c r="V409"/>
    </row>
    <row r="410" spans="1:22" ht="12.75">
      <c r="A410"/>
      <c r="B410"/>
      <c r="C410"/>
      <c r="D410"/>
      <c r="E410"/>
      <c r="F410"/>
      <c r="G410"/>
      <c r="H410"/>
      <c r="I410"/>
      <c r="J410"/>
      <c r="K410"/>
      <c r="L410"/>
      <c r="M410"/>
      <c r="N410"/>
      <c r="O410"/>
      <c r="P410"/>
      <c r="Q410"/>
      <c r="R410"/>
      <c r="S410"/>
      <c r="T410"/>
      <c r="U410"/>
      <c r="V410"/>
    </row>
    <row r="411" spans="1:22" ht="12.75">
      <c r="A411"/>
      <c r="B411"/>
      <c r="C411"/>
      <c r="D411"/>
      <c r="E411"/>
      <c r="F411"/>
      <c r="G411"/>
      <c r="H411"/>
      <c r="I411"/>
      <c r="J411"/>
      <c r="K411"/>
      <c r="L411"/>
      <c r="M411"/>
      <c r="N411"/>
      <c r="O411"/>
      <c r="P411"/>
      <c r="Q411"/>
      <c r="R411"/>
      <c r="S411"/>
      <c r="T411"/>
      <c r="U411"/>
      <c r="V411"/>
    </row>
    <row r="412" spans="1:22" ht="12.75">
      <c r="A412"/>
      <c r="B412"/>
      <c r="C412"/>
      <c r="D412"/>
      <c r="E412"/>
      <c r="F412"/>
      <c r="G412"/>
      <c r="H412"/>
      <c r="I412"/>
      <c r="J412"/>
      <c r="K412"/>
      <c r="L412"/>
      <c r="M412"/>
      <c r="N412"/>
      <c r="O412"/>
      <c r="P412"/>
      <c r="Q412"/>
      <c r="R412"/>
      <c r="S412"/>
      <c r="T412"/>
      <c r="U412"/>
      <c r="V412"/>
    </row>
    <row r="413" spans="1:22" ht="12.75">
      <c r="A413"/>
      <c r="B413"/>
      <c r="C413"/>
      <c r="D413"/>
      <c r="E413"/>
      <c r="F413"/>
      <c r="G413"/>
      <c r="H413"/>
      <c r="I413"/>
      <c r="J413"/>
      <c r="K413"/>
      <c r="L413"/>
      <c r="M413"/>
      <c r="N413"/>
      <c r="O413"/>
      <c r="P413"/>
      <c r="Q413"/>
      <c r="R413"/>
      <c r="S413"/>
      <c r="T413"/>
      <c r="U413"/>
      <c r="V413"/>
    </row>
    <row r="414" spans="1:22" ht="12.75">
      <c r="A414"/>
      <c r="B414"/>
      <c r="C414"/>
      <c r="D414"/>
      <c r="E414"/>
      <c r="F414"/>
      <c r="G414"/>
      <c r="H414"/>
      <c r="I414"/>
      <c r="J414"/>
      <c r="K414"/>
      <c r="L414"/>
      <c r="M414"/>
      <c r="N414"/>
      <c r="O414"/>
      <c r="P414"/>
      <c r="Q414"/>
      <c r="R414"/>
      <c r="S414"/>
      <c r="T414"/>
      <c r="U414"/>
      <c r="V414"/>
    </row>
    <row r="415" spans="1:22" ht="12.75">
      <c r="A415"/>
      <c r="B415"/>
      <c r="C415"/>
      <c r="D415"/>
      <c r="E415"/>
      <c r="F415"/>
      <c r="G415"/>
      <c r="H415"/>
      <c r="I415"/>
      <c r="J415"/>
      <c r="K415"/>
      <c r="L415"/>
      <c r="M415"/>
      <c r="N415"/>
      <c r="O415"/>
      <c r="P415"/>
      <c r="Q415"/>
      <c r="R415"/>
      <c r="S415"/>
      <c r="T415"/>
      <c r="U415"/>
      <c r="V415"/>
    </row>
    <row r="416" spans="1:22" ht="12.75">
      <c r="A416"/>
      <c r="B416"/>
      <c r="C416"/>
      <c r="D416"/>
      <c r="E416"/>
      <c r="F416"/>
      <c r="G416"/>
      <c r="H416"/>
      <c r="I416"/>
      <c r="J416"/>
      <c r="K416"/>
      <c r="L416"/>
      <c r="M416"/>
      <c r="N416"/>
      <c r="O416"/>
      <c r="P416"/>
      <c r="Q416"/>
      <c r="R416"/>
      <c r="S416"/>
      <c r="T416"/>
      <c r="U416"/>
      <c r="V416"/>
    </row>
    <row r="417" spans="1:22" ht="12.75">
      <c r="A417"/>
      <c r="B417"/>
      <c r="C417"/>
      <c r="D417"/>
      <c r="E417"/>
      <c r="F417"/>
      <c r="G417"/>
      <c r="H417"/>
      <c r="I417"/>
      <c r="J417"/>
      <c r="K417"/>
      <c r="L417"/>
      <c r="M417"/>
      <c r="N417"/>
      <c r="O417"/>
      <c r="P417"/>
      <c r="Q417"/>
      <c r="R417"/>
      <c r="S417"/>
      <c r="T417"/>
      <c r="U417"/>
      <c r="V417"/>
    </row>
    <row r="418" spans="1:22" ht="12.75">
      <c r="A418"/>
      <c r="B418"/>
      <c r="C418"/>
      <c r="D418"/>
      <c r="E418"/>
      <c r="F418"/>
      <c r="G418"/>
      <c r="H418"/>
      <c r="I418"/>
      <c r="J418"/>
      <c r="K418"/>
      <c r="L418"/>
      <c r="M418"/>
      <c r="N418"/>
      <c r="O418"/>
      <c r="P418"/>
      <c r="Q418"/>
      <c r="R418"/>
      <c r="S418"/>
      <c r="T418"/>
      <c r="U418"/>
      <c r="V418"/>
    </row>
    <row r="419" spans="1:22" ht="12.75">
      <c r="A419"/>
      <c r="B419"/>
      <c r="C419"/>
      <c r="D419"/>
      <c r="E419"/>
      <c r="F419"/>
      <c r="G419"/>
      <c r="H419"/>
      <c r="I419"/>
      <c r="J419"/>
      <c r="K419"/>
      <c r="L419"/>
      <c r="M419"/>
      <c r="N419"/>
      <c r="O419"/>
      <c r="P419"/>
      <c r="Q419"/>
      <c r="R419"/>
      <c r="S419"/>
      <c r="T419"/>
      <c r="U419"/>
      <c r="V419"/>
    </row>
    <row r="420" spans="1:22" ht="12.75">
      <c r="A420"/>
      <c r="B420"/>
      <c r="C420"/>
      <c r="D420"/>
      <c r="E420"/>
      <c r="F420"/>
      <c r="G420"/>
      <c r="H420"/>
      <c r="I420"/>
      <c r="J420"/>
      <c r="K420"/>
      <c r="L420"/>
      <c r="M420"/>
      <c r="N420"/>
      <c r="O420"/>
      <c r="P420"/>
      <c r="Q420"/>
      <c r="R420"/>
      <c r="S420"/>
      <c r="T420"/>
      <c r="U420"/>
      <c r="V420"/>
    </row>
    <row r="421" spans="1:22" ht="12.75">
      <c r="A421"/>
      <c r="B421"/>
      <c r="C421"/>
      <c r="D421"/>
      <c r="E421"/>
      <c r="F421"/>
      <c r="G421"/>
      <c r="H421"/>
      <c r="I421"/>
      <c r="J421"/>
      <c r="K421"/>
      <c r="L421"/>
      <c r="M421"/>
      <c r="N421"/>
      <c r="O421"/>
      <c r="P421"/>
      <c r="Q421"/>
      <c r="R421"/>
      <c r="S421"/>
      <c r="T421"/>
      <c r="U421"/>
      <c r="V421"/>
    </row>
    <row r="422" spans="1:22" ht="12.75">
      <c r="A422"/>
      <c r="B422"/>
      <c r="C422"/>
      <c r="D422"/>
      <c r="E422"/>
      <c r="F422"/>
      <c r="G422"/>
      <c r="H422"/>
      <c r="I422"/>
      <c r="J422"/>
      <c r="K422"/>
      <c r="L422"/>
      <c r="M422"/>
      <c r="N422"/>
      <c r="O422"/>
      <c r="P422"/>
      <c r="Q422"/>
      <c r="R422"/>
      <c r="S422"/>
      <c r="T422"/>
      <c r="U422"/>
      <c r="V422"/>
    </row>
    <row r="423" spans="1:22" ht="12.75">
      <c r="A423"/>
      <c r="B423"/>
      <c r="C423"/>
      <c r="D423"/>
      <c r="E423"/>
      <c r="F423"/>
      <c r="G423"/>
      <c r="H423"/>
      <c r="I423"/>
      <c r="J423"/>
      <c r="K423"/>
      <c r="L423"/>
      <c r="M423"/>
      <c r="N423"/>
      <c r="O423"/>
      <c r="P423"/>
      <c r="Q423"/>
      <c r="R423"/>
      <c r="S423"/>
      <c r="T423"/>
      <c r="U423"/>
      <c r="V423"/>
    </row>
    <row r="424" spans="1:22" ht="12.75">
      <c r="A424"/>
      <c r="B424"/>
      <c r="C424"/>
      <c r="D424"/>
      <c r="E424"/>
      <c r="F424"/>
      <c r="G424"/>
      <c r="H424"/>
      <c r="I424"/>
      <c r="J424"/>
      <c r="K424"/>
      <c r="L424"/>
      <c r="M424"/>
      <c r="N424"/>
      <c r="O424"/>
      <c r="P424"/>
      <c r="Q424"/>
      <c r="R424"/>
      <c r="S424"/>
      <c r="T424"/>
      <c r="U424"/>
      <c r="V424"/>
    </row>
    <row r="425" spans="1:22" ht="12.75">
      <c r="A425"/>
      <c r="B425"/>
      <c r="C425"/>
      <c r="D425"/>
      <c r="E425"/>
      <c r="F425"/>
      <c r="G425"/>
      <c r="H425"/>
      <c r="I425"/>
      <c r="J425"/>
      <c r="K425"/>
      <c r="L425"/>
      <c r="M425"/>
      <c r="N425"/>
      <c r="O425"/>
      <c r="P425"/>
      <c r="Q425"/>
      <c r="R425"/>
      <c r="S425"/>
      <c r="T425"/>
      <c r="U425"/>
      <c r="V425"/>
    </row>
    <row r="426" spans="1:22" ht="12.75">
      <c r="A426"/>
      <c r="B426"/>
      <c r="C426"/>
      <c r="D426"/>
      <c r="E426"/>
      <c r="F426"/>
      <c r="G426"/>
      <c r="H426"/>
      <c r="I426"/>
      <c r="J426"/>
      <c r="K426"/>
      <c r="L426"/>
      <c r="M426"/>
      <c r="N426"/>
      <c r="O426"/>
      <c r="P426"/>
      <c r="Q426"/>
      <c r="R426"/>
      <c r="S426"/>
      <c r="T426"/>
      <c r="U426"/>
      <c r="V426"/>
    </row>
    <row r="427" spans="1:22" ht="12.75">
      <c r="A427"/>
      <c r="B427"/>
      <c r="C427"/>
      <c r="D427"/>
      <c r="E427"/>
      <c r="F427"/>
      <c r="G427"/>
      <c r="H427"/>
      <c r="I427"/>
      <c r="J427"/>
      <c r="K427"/>
      <c r="L427"/>
      <c r="M427"/>
      <c r="N427"/>
      <c r="O427"/>
      <c r="P427"/>
      <c r="Q427"/>
      <c r="R427"/>
      <c r="S427"/>
      <c r="T427"/>
      <c r="U427"/>
      <c r="V427"/>
    </row>
    <row r="428" spans="1:22" ht="12.75">
      <c r="A428"/>
      <c r="B428"/>
      <c r="C428"/>
      <c r="D428"/>
      <c r="E428"/>
      <c r="F428"/>
      <c r="G428"/>
      <c r="H428"/>
      <c r="I428"/>
      <c r="J428"/>
      <c r="K428"/>
      <c r="L428"/>
      <c r="M428"/>
      <c r="N428"/>
      <c r="O428"/>
      <c r="P428"/>
      <c r="Q428"/>
      <c r="R428"/>
      <c r="S428"/>
      <c r="T428"/>
      <c r="U428"/>
      <c r="V428"/>
    </row>
    <row r="429" spans="1:22" ht="12.75">
      <c r="A429"/>
      <c r="B429"/>
      <c r="C429"/>
      <c r="D429"/>
      <c r="E429"/>
      <c r="F429"/>
      <c r="G429"/>
      <c r="H429"/>
      <c r="I429"/>
      <c r="J429"/>
      <c r="K429"/>
      <c r="L429"/>
      <c r="M429"/>
      <c r="N429"/>
      <c r="O429"/>
      <c r="P429"/>
      <c r="Q429"/>
      <c r="R429"/>
      <c r="S429"/>
      <c r="T429"/>
      <c r="U429"/>
      <c r="V429"/>
    </row>
    <row r="430" spans="1:22" ht="12.75">
      <c r="A430"/>
      <c r="B430"/>
      <c r="C430"/>
      <c r="D430"/>
      <c r="E430"/>
      <c r="F430"/>
      <c r="G430"/>
      <c r="H430"/>
      <c r="I430"/>
      <c r="J430"/>
      <c r="K430"/>
      <c r="L430"/>
      <c r="M430"/>
      <c r="N430"/>
      <c r="O430"/>
      <c r="P430"/>
      <c r="Q430"/>
      <c r="R430"/>
      <c r="S430"/>
      <c r="T430"/>
      <c r="U430"/>
      <c r="V430"/>
    </row>
    <row r="431" spans="1:22" ht="12.75">
      <c r="A431"/>
      <c r="B431"/>
      <c r="C431"/>
      <c r="D431"/>
      <c r="E431"/>
      <c r="F431"/>
      <c r="G431"/>
      <c r="H431"/>
      <c r="I431"/>
      <c r="J431"/>
      <c r="K431"/>
      <c r="L431"/>
      <c r="M431"/>
      <c r="N431"/>
      <c r="O431"/>
      <c r="P431"/>
      <c r="Q431"/>
      <c r="R431"/>
      <c r="S431"/>
      <c r="T431"/>
      <c r="U431"/>
      <c r="V431"/>
    </row>
    <row r="432" spans="1:22" ht="12.75">
      <c r="A432"/>
      <c r="B432"/>
      <c r="C432"/>
      <c r="D432"/>
      <c r="E432"/>
      <c r="F432"/>
      <c r="G432"/>
      <c r="H432"/>
      <c r="I432"/>
      <c r="J432"/>
      <c r="K432"/>
      <c r="L432"/>
      <c r="M432"/>
      <c r="N432"/>
      <c r="O432"/>
      <c r="P432"/>
      <c r="Q432"/>
      <c r="R432"/>
      <c r="S432"/>
      <c r="T432"/>
      <c r="U432"/>
      <c r="V432"/>
    </row>
    <row r="433" spans="1:22" ht="12.75">
      <c r="A433"/>
      <c r="B433"/>
      <c r="C433"/>
      <c r="D433"/>
      <c r="E433"/>
      <c r="F433"/>
      <c r="G433"/>
      <c r="H433"/>
      <c r="I433"/>
      <c r="J433"/>
      <c r="K433"/>
      <c r="L433"/>
      <c r="M433"/>
      <c r="N433"/>
      <c r="O433"/>
      <c r="P433"/>
      <c r="Q433"/>
      <c r="R433"/>
      <c r="S433"/>
      <c r="T433"/>
      <c r="U433"/>
      <c r="V433"/>
    </row>
    <row r="434" spans="1:22" ht="12.75">
      <c r="A434"/>
      <c r="B434"/>
      <c r="C434"/>
      <c r="D434"/>
      <c r="E434"/>
      <c r="F434"/>
      <c r="G434"/>
      <c r="H434"/>
      <c r="I434"/>
      <c r="J434"/>
      <c r="K434"/>
      <c r="L434"/>
      <c r="M434"/>
      <c r="N434"/>
      <c r="O434"/>
      <c r="P434"/>
      <c r="Q434"/>
      <c r="R434"/>
      <c r="S434"/>
      <c r="T434"/>
      <c r="U434"/>
      <c r="V434"/>
    </row>
    <row r="435" spans="1:22" ht="12.75">
      <c r="A435"/>
      <c r="B435"/>
      <c r="C435"/>
      <c r="D435"/>
      <c r="E435"/>
      <c r="F435"/>
      <c r="G435"/>
      <c r="H435"/>
      <c r="I435"/>
      <c r="J435"/>
      <c r="K435"/>
      <c r="L435"/>
      <c r="M435"/>
      <c r="N435"/>
      <c r="O435"/>
      <c r="P435"/>
      <c r="Q435"/>
      <c r="R435"/>
      <c r="S435"/>
      <c r="T435"/>
      <c r="U435"/>
      <c r="V435"/>
    </row>
    <row r="436" spans="1:22" ht="12.75">
      <c r="A436"/>
      <c r="B436"/>
      <c r="C436"/>
      <c r="D436"/>
      <c r="E436"/>
      <c r="F436"/>
      <c r="G436"/>
      <c r="H436"/>
      <c r="I436"/>
      <c r="J436"/>
      <c r="K436"/>
      <c r="L436"/>
      <c r="M436"/>
      <c r="N436"/>
      <c r="O436"/>
      <c r="P436"/>
      <c r="Q436"/>
      <c r="R436"/>
      <c r="S436"/>
      <c r="T436"/>
      <c r="U436"/>
      <c r="V436"/>
    </row>
    <row r="437" spans="1:22" ht="12.75">
      <c r="A437"/>
      <c r="B437"/>
      <c r="C437"/>
      <c r="D437"/>
      <c r="E437"/>
      <c r="F437"/>
      <c r="G437"/>
      <c r="H437"/>
      <c r="I437"/>
      <c r="J437"/>
      <c r="K437"/>
      <c r="L437"/>
      <c r="M437"/>
      <c r="N437"/>
      <c r="O437"/>
      <c r="P437"/>
      <c r="Q437"/>
      <c r="R437"/>
      <c r="S437"/>
      <c r="T437"/>
      <c r="U437"/>
      <c r="V437"/>
    </row>
    <row r="438" spans="1:22" ht="12.75">
      <c r="A438"/>
      <c r="B438"/>
      <c r="C438"/>
      <c r="D438"/>
      <c r="E438"/>
      <c r="F438"/>
      <c r="G438"/>
      <c r="H438"/>
      <c r="I438"/>
      <c r="J438"/>
      <c r="K438"/>
      <c r="L438"/>
      <c r="M438"/>
      <c r="N438"/>
      <c r="O438"/>
      <c r="P438"/>
      <c r="Q438"/>
      <c r="R438"/>
      <c r="S438"/>
      <c r="T438"/>
      <c r="U438"/>
      <c r="V438"/>
    </row>
    <row r="439" spans="1:22" ht="12.75">
      <c r="A439"/>
      <c r="B439"/>
      <c r="C439"/>
      <c r="D439"/>
      <c r="E439"/>
      <c r="F439"/>
      <c r="G439"/>
      <c r="H439"/>
      <c r="I439"/>
      <c r="J439"/>
      <c r="K439"/>
      <c r="L439"/>
      <c r="M439"/>
      <c r="N439"/>
      <c r="O439"/>
      <c r="P439"/>
      <c r="Q439"/>
      <c r="R439"/>
      <c r="S439"/>
      <c r="T439"/>
      <c r="U439"/>
      <c r="V439"/>
    </row>
    <row r="440" spans="1:22" ht="12.75">
      <c r="A440"/>
      <c r="B440"/>
      <c r="C440"/>
      <c r="D440"/>
      <c r="E440"/>
      <c r="F440"/>
      <c r="G440"/>
      <c r="H440"/>
      <c r="I440"/>
      <c r="J440"/>
      <c r="K440"/>
      <c r="L440"/>
      <c r="M440"/>
      <c r="N440"/>
      <c r="O440"/>
      <c r="P440"/>
      <c r="Q440"/>
      <c r="R440"/>
      <c r="S440"/>
      <c r="T440"/>
      <c r="U440"/>
      <c r="V440"/>
    </row>
    <row r="441" spans="1:22" ht="12.75">
      <c r="A441"/>
      <c r="B441"/>
      <c r="C441"/>
      <c r="D441"/>
      <c r="E441"/>
      <c r="F441"/>
      <c r="G441"/>
      <c r="H441"/>
      <c r="I441"/>
      <c r="J441"/>
      <c r="K441"/>
      <c r="L441"/>
      <c r="M441"/>
      <c r="N441"/>
      <c r="O441"/>
      <c r="P441"/>
      <c r="Q441"/>
      <c r="R441"/>
      <c r="S441"/>
      <c r="T441"/>
      <c r="U441"/>
      <c r="V441"/>
    </row>
    <row r="442" spans="1:22" ht="12.75">
      <c r="A442"/>
      <c r="B442"/>
      <c r="C442"/>
      <c r="D442"/>
      <c r="E442"/>
      <c r="F442"/>
      <c r="G442"/>
      <c r="H442"/>
      <c r="I442"/>
      <c r="J442"/>
      <c r="K442"/>
      <c r="L442"/>
      <c r="M442"/>
      <c r="N442"/>
      <c r="O442"/>
      <c r="P442"/>
      <c r="Q442"/>
      <c r="R442"/>
      <c r="S442"/>
      <c r="T442"/>
      <c r="U442"/>
      <c r="V442"/>
    </row>
    <row r="443" spans="1:22" ht="12.75">
      <c r="A443"/>
      <c r="B443"/>
      <c r="C443"/>
      <c r="D443"/>
      <c r="E443"/>
      <c r="F443"/>
      <c r="G443"/>
      <c r="H443"/>
      <c r="I443"/>
      <c r="J443"/>
      <c r="K443"/>
      <c r="L443"/>
      <c r="M443"/>
      <c r="N443"/>
      <c r="O443"/>
      <c r="P443"/>
      <c r="Q443"/>
      <c r="R443"/>
      <c r="S443"/>
      <c r="T443"/>
      <c r="U443"/>
      <c r="V443"/>
    </row>
    <row r="444" spans="1:22" ht="12.75">
      <c r="A444"/>
      <c r="B444"/>
      <c r="C444"/>
      <c r="D444"/>
      <c r="E444"/>
      <c r="F444"/>
      <c r="G444"/>
      <c r="H444"/>
      <c r="I444"/>
      <c r="J444"/>
      <c r="K444"/>
      <c r="L444"/>
      <c r="M444"/>
      <c r="N444"/>
      <c r="O444"/>
      <c r="P444"/>
      <c r="Q444"/>
      <c r="R444"/>
      <c r="S444"/>
      <c r="T444"/>
      <c r="U444"/>
      <c r="V444"/>
    </row>
    <row r="445" spans="1:22" ht="12.75">
      <c r="A445"/>
      <c r="B445"/>
      <c r="C445"/>
      <c r="D445"/>
      <c r="E445"/>
      <c r="F445"/>
      <c r="G445"/>
      <c r="H445"/>
      <c r="I445"/>
      <c r="J445"/>
      <c r="K445"/>
      <c r="L445"/>
      <c r="M445"/>
      <c r="N445"/>
      <c r="O445"/>
      <c r="P445"/>
      <c r="Q445"/>
      <c r="R445"/>
      <c r="S445"/>
      <c r="T445"/>
      <c r="U445"/>
      <c r="V445"/>
    </row>
    <row r="446" spans="1:22" ht="12.75">
      <c r="A446"/>
      <c r="B446"/>
      <c r="C446"/>
      <c r="D446"/>
      <c r="E446"/>
      <c r="F446"/>
      <c r="G446"/>
      <c r="H446"/>
      <c r="I446"/>
      <c r="J446"/>
      <c r="K446"/>
      <c r="L446"/>
      <c r="M446"/>
      <c r="N446"/>
      <c r="O446"/>
      <c r="P446"/>
      <c r="Q446"/>
      <c r="R446"/>
      <c r="S446"/>
      <c r="T446"/>
      <c r="U446"/>
      <c r="V446"/>
    </row>
    <row r="447" spans="1:22" ht="12.75">
      <c r="A447"/>
      <c r="B447"/>
      <c r="C447"/>
      <c r="D447"/>
      <c r="E447"/>
      <c r="F447"/>
      <c r="G447"/>
      <c r="H447"/>
      <c r="I447"/>
      <c r="J447"/>
      <c r="K447"/>
      <c r="L447"/>
      <c r="M447"/>
      <c r="N447"/>
      <c r="O447"/>
      <c r="P447"/>
      <c r="Q447"/>
      <c r="R447"/>
      <c r="S447"/>
      <c r="T447"/>
      <c r="U447"/>
      <c r="V447"/>
    </row>
    <row r="448" spans="1:22" ht="12.75">
      <c r="A448"/>
      <c r="B448"/>
      <c r="C448"/>
      <c r="D448"/>
      <c r="E448"/>
      <c r="F448"/>
      <c r="G448"/>
      <c r="H448"/>
      <c r="I448"/>
      <c r="J448"/>
      <c r="K448"/>
      <c r="L448"/>
      <c r="M448"/>
      <c r="N448"/>
      <c r="O448"/>
      <c r="P448"/>
      <c r="Q448"/>
      <c r="R448"/>
      <c r="S448"/>
      <c r="T448"/>
      <c r="U448"/>
      <c r="V448"/>
    </row>
    <row r="449" spans="1:22" ht="12.75">
      <c r="A449"/>
      <c r="B449"/>
      <c r="C449"/>
      <c r="D449"/>
      <c r="E449"/>
      <c r="F449"/>
      <c r="G449"/>
      <c r="H449"/>
      <c r="I449"/>
      <c r="J449"/>
      <c r="K449"/>
      <c r="L449"/>
      <c r="M449"/>
      <c r="N449"/>
      <c r="O449"/>
      <c r="P449"/>
      <c r="Q449"/>
      <c r="R449"/>
      <c r="S449"/>
      <c r="T449"/>
      <c r="U449"/>
      <c r="V449"/>
    </row>
    <row r="450" spans="1:22" ht="12.75">
      <c r="A450"/>
      <c r="B450"/>
      <c r="C450"/>
      <c r="D450"/>
      <c r="E450"/>
      <c r="F450"/>
      <c r="G450"/>
      <c r="H450"/>
      <c r="I450"/>
      <c r="J450"/>
      <c r="K450"/>
      <c r="L450"/>
      <c r="M450"/>
      <c r="N450"/>
      <c r="O450"/>
      <c r="P450"/>
      <c r="Q450"/>
      <c r="R450"/>
      <c r="S450"/>
      <c r="T450"/>
      <c r="U450"/>
      <c r="V450"/>
    </row>
    <row r="451" spans="1:22" ht="12.75">
      <c r="A451"/>
      <c r="B451"/>
      <c r="C451"/>
      <c r="D451"/>
      <c r="E451"/>
      <c r="F451"/>
      <c r="G451"/>
      <c r="H451"/>
      <c r="I451"/>
      <c r="J451"/>
      <c r="K451"/>
      <c r="L451"/>
      <c r="M451"/>
      <c r="N451"/>
      <c r="O451"/>
      <c r="P451"/>
      <c r="Q451"/>
      <c r="R451"/>
      <c r="S451"/>
      <c r="T451"/>
      <c r="U451"/>
      <c r="V451"/>
    </row>
    <row r="452" spans="1:22" ht="12.75">
      <c r="A452"/>
      <c r="B452"/>
      <c r="C452"/>
      <c r="D452"/>
      <c r="E452"/>
      <c r="F452"/>
      <c r="G452"/>
      <c r="H452"/>
      <c r="I452"/>
      <c r="J452"/>
      <c r="K452"/>
      <c r="L452"/>
      <c r="M452"/>
      <c r="N452"/>
      <c r="O452"/>
      <c r="P452"/>
      <c r="Q452"/>
      <c r="R452"/>
      <c r="S452"/>
      <c r="T452"/>
      <c r="U452"/>
      <c r="V452"/>
    </row>
    <row r="453" spans="1:22" ht="12.75">
      <c r="A453"/>
      <c r="B453"/>
      <c r="C453"/>
      <c r="D453"/>
      <c r="E453"/>
      <c r="F453"/>
      <c r="G453"/>
      <c r="H453"/>
      <c r="I453"/>
      <c r="J453"/>
      <c r="K453"/>
      <c r="L453"/>
      <c r="M453"/>
      <c r="N453"/>
      <c r="O453"/>
      <c r="P453"/>
      <c r="Q453"/>
      <c r="R453"/>
      <c r="S453"/>
      <c r="T453"/>
      <c r="U453"/>
      <c r="V453"/>
    </row>
    <row r="454" spans="1:22" ht="12.75">
      <c r="A454"/>
      <c r="B454"/>
      <c r="C454"/>
      <c r="D454"/>
      <c r="E454"/>
      <c r="F454"/>
      <c r="G454"/>
      <c r="H454"/>
      <c r="I454"/>
      <c r="J454"/>
      <c r="K454"/>
      <c r="L454"/>
      <c r="M454"/>
      <c r="N454"/>
      <c r="O454"/>
      <c r="P454"/>
      <c r="Q454"/>
      <c r="R454"/>
      <c r="S454"/>
      <c r="T454"/>
      <c r="U454"/>
      <c r="V454"/>
    </row>
    <row r="455" spans="1:22" ht="12.75">
      <c r="A455"/>
      <c r="B455"/>
      <c r="C455"/>
      <c r="D455"/>
      <c r="E455"/>
      <c r="F455"/>
      <c r="G455"/>
      <c r="H455"/>
      <c r="I455"/>
      <c r="J455"/>
      <c r="K455"/>
      <c r="L455"/>
      <c r="M455"/>
      <c r="N455"/>
      <c r="O455"/>
      <c r="P455"/>
      <c r="Q455"/>
      <c r="R455"/>
      <c r="S455"/>
      <c r="T455"/>
      <c r="U455"/>
      <c r="V455"/>
    </row>
    <row r="456" spans="1:22" ht="12.75">
      <c r="A456"/>
      <c r="B456"/>
      <c r="C456"/>
      <c r="D456"/>
      <c r="E456"/>
      <c r="F456"/>
      <c r="G456"/>
      <c r="H456"/>
      <c r="I456"/>
      <c r="J456"/>
      <c r="K456"/>
      <c r="L456"/>
      <c r="M456"/>
      <c r="N456"/>
      <c r="O456"/>
      <c r="P456"/>
      <c r="Q456"/>
      <c r="R456"/>
      <c r="S456"/>
      <c r="T456"/>
      <c r="U456"/>
      <c r="V456"/>
    </row>
    <row r="457" spans="1:22" ht="12.75">
      <c r="A457"/>
      <c r="B457"/>
      <c r="C457"/>
      <c r="D457"/>
      <c r="E457"/>
      <c r="F457"/>
      <c r="G457"/>
      <c r="H457"/>
      <c r="I457"/>
      <c r="J457"/>
      <c r="K457"/>
      <c r="L457"/>
      <c r="M457"/>
      <c r="N457"/>
      <c r="O457"/>
      <c r="P457"/>
      <c r="Q457"/>
      <c r="R457"/>
      <c r="S457"/>
      <c r="T457"/>
      <c r="U457"/>
      <c r="V457"/>
    </row>
    <row r="458" spans="1:22" ht="12.75">
      <c r="A458"/>
      <c r="B458"/>
      <c r="C458"/>
      <c r="D458"/>
      <c r="E458"/>
      <c r="F458"/>
      <c r="G458"/>
      <c r="H458"/>
      <c r="I458"/>
      <c r="J458"/>
      <c r="K458"/>
      <c r="L458"/>
      <c r="M458"/>
      <c r="N458"/>
      <c r="O458"/>
      <c r="P458"/>
      <c r="Q458"/>
      <c r="R458"/>
      <c r="S458"/>
      <c r="T458"/>
      <c r="U458"/>
      <c r="V458"/>
    </row>
    <row r="459" spans="1:22" ht="12.75">
      <c r="A459"/>
      <c r="B459"/>
      <c r="C459"/>
      <c r="D459"/>
      <c r="E459"/>
      <c r="F459"/>
      <c r="G459"/>
      <c r="H459"/>
      <c r="I459"/>
      <c r="J459"/>
      <c r="K459"/>
      <c r="L459"/>
      <c r="M459"/>
      <c r="N459"/>
      <c r="O459"/>
      <c r="P459"/>
      <c r="Q459"/>
      <c r="R459"/>
      <c r="S459"/>
      <c r="T459"/>
      <c r="U459"/>
      <c r="V459"/>
    </row>
    <row r="460" spans="1:22" ht="12.75">
      <c r="A460"/>
      <c r="B460"/>
      <c r="C460"/>
      <c r="D460"/>
      <c r="E460"/>
      <c r="F460"/>
      <c r="G460"/>
      <c r="H460"/>
      <c r="I460"/>
      <c r="J460"/>
      <c r="K460"/>
      <c r="L460"/>
      <c r="M460"/>
      <c r="N460"/>
      <c r="O460"/>
      <c r="P460"/>
      <c r="Q460"/>
      <c r="R460"/>
      <c r="S460"/>
      <c r="T460"/>
      <c r="U460"/>
      <c r="V460"/>
    </row>
    <row r="461" spans="1:22" ht="12.75">
      <c r="A461"/>
      <c r="B461"/>
      <c r="C461"/>
      <c r="D461"/>
      <c r="E461"/>
      <c r="F461"/>
      <c r="G461"/>
      <c r="H461"/>
      <c r="I461"/>
      <c r="J461"/>
      <c r="K461"/>
      <c r="L461"/>
      <c r="M461"/>
      <c r="N461"/>
      <c r="O461"/>
      <c r="P461"/>
      <c r="Q461"/>
      <c r="R461"/>
      <c r="S461"/>
      <c r="T461"/>
      <c r="U461"/>
      <c r="V461"/>
    </row>
    <row r="462" spans="1:22" ht="12.75">
      <c r="A462"/>
      <c r="B462"/>
      <c r="C462"/>
      <c r="D462"/>
      <c r="E462"/>
      <c r="F462"/>
      <c r="G462"/>
      <c r="H462"/>
      <c r="I462"/>
      <c r="J462"/>
      <c r="K462"/>
      <c r="L462"/>
      <c r="M462"/>
      <c r="N462"/>
      <c r="O462"/>
      <c r="P462"/>
      <c r="Q462"/>
      <c r="R462"/>
      <c r="S462"/>
      <c r="T462"/>
      <c r="U462"/>
      <c r="V462"/>
    </row>
    <row r="463" spans="1:22" ht="12.75">
      <c r="A463"/>
      <c r="B463"/>
      <c r="C463"/>
      <c r="D463"/>
      <c r="E463"/>
      <c r="F463"/>
      <c r="G463"/>
      <c r="H463"/>
      <c r="I463"/>
      <c r="J463"/>
      <c r="K463"/>
      <c r="L463"/>
      <c r="M463"/>
      <c r="N463"/>
      <c r="O463"/>
      <c r="P463"/>
      <c r="Q463"/>
      <c r="R463"/>
      <c r="S463"/>
      <c r="T463"/>
      <c r="U463"/>
      <c r="V463"/>
    </row>
    <row r="464" spans="1:22" ht="12.75">
      <c r="A464"/>
      <c r="B464"/>
      <c r="C464"/>
      <c r="D464"/>
      <c r="E464"/>
      <c r="F464"/>
      <c r="G464"/>
      <c r="H464"/>
      <c r="I464"/>
      <c r="J464"/>
      <c r="K464"/>
      <c r="L464"/>
      <c r="M464"/>
      <c r="N464"/>
      <c r="O464"/>
      <c r="P464"/>
      <c r="Q464"/>
      <c r="R464"/>
      <c r="S464"/>
      <c r="T464"/>
      <c r="U464"/>
      <c r="V464"/>
    </row>
    <row r="465" spans="1:22" ht="12.75">
      <c r="A465"/>
      <c r="B465"/>
      <c r="C465"/>
      <c r="D465"/>
      <c r="E465"/>
      <c r="F465"/>
      <c r="G465"/>
      <c r="H465"/>
      <c r="I465"/>
      <c r="J465"/>
      <c r="K465"/>
      <c r="L465"/>
      <c r="M465"/>
      <c r="N465"/>
      <c r="O465"/>
      <c r="P465"/>
      <c r="Q465"/>
      <c r="R465"/>
      <c r="S465"/>
      <c r="T465"/>
      <c r="U465"/>
      <c r="V465"/>
    </row>
    <row r="466" spans="1:22" ht="12.75">
      <c r="A466"/>
      <c r="B466"/>
      <c r="C466"/>
      <c r="D466"/>
      <c r="E466"/>
      <c r="F466"/>
      <c r="G466"/>
      <c r="H466"/>
      <c r="I466"/>
      <c r="J466"/>
      <c r="K466"/>
      <c r="L466"/>
      <c r="M466"/>
      <c r="N466"/>
      <c r="O466"/>
      <c r="P466"/>
      <c r="Q466"/>
      <c r="R466"/>
      <c r="S466"/>
      <c r="T466"/>
      <c r="U466"/>
      <c r="V466"/>
    </row>
    <row r="467" spans="1:22" ht="12.75">
      <c r="A467"/>
      <c r="B467"/>
      <c r="C467"/>
      <c r="D467"/>
      <c r="E467"/>
      <c r="F467"/>
      <c r="G467"/>
      <c r="H467"/>
      <c r="I467"/>
      <c r="J467"/>
      <c r="K467"/>
      <c r="L467"/>
      <c r="M467"/>
      <c r="N467"/>
      <c r="O467"/>
      <c r="P467"/>
      <c r="Q467"/>
      <c r="R467"/>
      <c r="S467"/>
      <c r="T467"/>
      <c r="U467"/>
      <c r="V467"/>
    </row>
    <row r="468" spans="1:22" ht="12.75">
      <c r="A468"/>
      <c r="B468"/>
      <c r="C468"/>
      <c r="D468"/>
      <c r="E468"/>
      <c r="F468"/>
      <c r="G468"/>
      <c r="H468"/>
      <c r="I468"/>
      <c r="J468"/>
      <c r="K468"/>
      <c r="L468"/>
      <c r="M468"/>
      <c r="N468"/>
      <c r="O468"/>
      <c r="P468"/>
      <c r="Q468"/>
      <c r="R468"/>
      <c r="S468"/>
      <c r="T468"/>
      <c r="U468"/>
      <c r="V468"/>
    </row>
    <row r="469" spans="1:22" ht="12.75">
      <c r="A469"/>
      <c r="B469"/>
      <c r="C469"/>
      <c r="D469"/>
      <c r="E469"/>
      <c r="F469"/>
      <c r="G469"/>
      <c r="H469"/>
      <c r="I469"/>
      <c r="J469"/>
      <c r="K469"/>
      <c r="L469"/>
      <c r="M469"/>
      <c r="N469"/>
      <c r="O469"/>
      <c r="P469"/>
      <c r="Q469"/>
      <c r="R469"/>
      <c r="S469"/>
      <c r="T469"/>
      <c r="U469"/>
      <c r="V469"/>
    </row>
    <row r="470" spans="1:22" ht="12.75">
      <c r="A470"/>
      <c r="B470"/>
      <c r="C470"/>
      <c r="D470"/>
      <c r="E470"/>
      <c r="F470"/>
      <c r="G470"/>
      <c r="H470"/>
      <c r="I470"/>
      <c r="J470"/>
      <c r="K470"/>
      <c r="L470"/>
      <c r="M470"/>
      <c r="N470"/>
      <c r="O470"/>
      <c r="P470"/>
      <c r="Q470"/>
      <c r="R470"/>
      <c r="S470"/>
      <c r="T470"/>
      <c r="U470"/>
      <c r="V470"/>
    </row>
    <row r="471" spans="1:22" ht="12.75">
      <c r="A471"/>
      <c r="B471"/>
      <c r="C471"/>
      <c r="D471"/>
      <c r="E471"/>
      <c r="F471"/>
      <c r="G471"/>
      <c r="H471"/>
      <c r="I471"/>
      <c r="J471"/>
      <c r="K471"/>
      <c r="L471"/>
      <c r="M471"/>
      <c r="N471"/>
      <c r="O471"/>
      <c r="P471"/>
      <c r="Q471"/>
      <c r="R471"/>
      <c r="S471"/>
      <c r="T471"/>
      <c r="U471"/>
      <c r="V471"/>
    </row>
    <row r="472" spans="1:22" ht="12.75">
      <c r="A472"/>
      <c r="B472"/>
      <c r="C472"/>
      <c r="D472"/>
      <c r="E472"/>
      <c r="F472"/>
      <c r="G472"/>
      <c r="H472"/>
      <c r="I472"/>
      <c r="J472"/>
      <c r="K472"/>
      <c r="L472"/>
      <c r="M472"/>
      <c r="N472"/>
      <c r="O472"/>
      <c r="P472"/>
      <c r="Q472"/>
      <c r="R472"/>
      <c r="S472"/>
      <c r="T472"/>
      <c r="U472"/>
      <c r="V472"/>
    </row>
    <row r="473" spans="1:22" ht="12.75">
      <c r="A473"/>
      <c r="B473"/>
      <c r="C473"/>
      <c r="D473"/>
      <c r="E473"/>
      <c r="F473"/>
      <c r="G473"/>
      <c r="H473"/>
      <c r="I473"/>
      <c r="J473"/>
      <c r="K473"/>
      <c r="L473"/>
      <c r="M473"/>
      <c r="N473"/>
      <c r="O473"/>
      <c r="P473"/>
      <c r="Q473"/>
      <c r="R473"/>
      <c r="S473"/>
      <c r="T473"/>
      <c r="U473"/>
      <c r="V473"/>
    </row>
    <row r="474" spans="1:22" ht="12.75">
      <c r="A474"/>
      <c r="B474"/>
      <c r="C474"/>
      <c r="D474"/>
      <c r="E474"/>
      <c r="F474"/>
      <c r="G474"/>
      <c r="H474"/>
      <c r="I474"/>
      <c r="J474"/>
      <c r="K474"/>
      <c r="L474"/>
      <c r="M474"/>
      <c r="N474"/>
      <c r="O474"/>
      <c r="P474"/>
      <c r="Q474"/>
      <c r="R474"/>
      <c r="S474"/>
      <c r="T474"/>
      <c r="U474"/>
      <c r="V474"/>
    </row>
    <row r="475" spans="1:22" ht="12.75">
      <c r="A475"/>
      <c r="B475"/>
      <c r="C475"/>
      <c r="D475"/>
      <c r="E475"/>
      <c r="F475"/>
      <c r="G475"/>
      <c r="H475"/>
      <c r="I475"/>
      <c r="J475"/>
      <c r="K475"/>
      <c r="L475"/>
      <c r="M475"/>
      <c r="N475"/>
      <c r="O475"/>
      <c r="P475"/>
      <c r="Q475"/>
      <c r="R475"/>
      <c r="S475"/>
      <c r="T475"/>
      <c r="U475"/>
      <c r="V475"/>
    </row>
    <row r="476" spans="1:22" ht="12.75">
      <c r="A476"/>
      <c r="B476"/>
      <c r="C476"/>
      <c r="D476"/>
      <c r="E476"/>
      <c r="F476"/>
      <c r="G476"/>
      <c r="H476"/>
      <c r="I476"/>
      <c r="J476"/>
      <c r="K476"/>
      <c r="L476"/>
      <c r="M476"/>
      <c r="N476"/>
      <c r="O476"/>
      <c r="P476"/>
      <c r="Q476"/>
      <c r="R476"/>
      <c r="S476"/>
      <c r="T476"/>
      <c r="U476"/>
      <c r="V476"/>
    </row>
    <row r="477" spans="1:22" ht="12.75">
      <c r="A477"/>
      <c r="B477"/>
      <c r="C477"/>
      <c r="D477"/>
      <c r="E477"/>
      <c r="F477"/>
      <c r="G477"/>
      <c r="H477"/>
      <c r="I477"/>
      <c r="J477"/>
      <c r="K477"/>
      <c r="L477"/>
      <c r="M477"/>
      <c r="N477"/>
      <c r="O477"/>
      <c r="P477"/>
      <c r="Q477"/>
      <c r="R477"/>
      <c r="S477"/>
      <c r="T477"/>
      <c r="U477"/>
      <c r="V477"/>
    </row>
    <row r="478" spans="1:22" ht="12.75">
      <c r="A478"/>
      <c r="B478"/>
      <c r="C478"/>
      <c r="D478"/>
      <c r="E478"/>
      <c r="F478"/>
      <c r="G478"/>
      <c r="H478"/>
      <c r="I478"/>
      <c r="J478"/>
      <c r="K478"/>
      <c r="L478"/>
      <c r="M478"/>
      <c r="N478"/>
      <c r="O478"/>
      <c r="P478"/>
      <c r="Q478"/>
      <c r="R478"/>
      <c r="S478"/>
      <c r="T478"/>
      <c r="U478"/>
      <c r="V478"/>
    </row>
    <row r="479" spans="1:22" ht="12.75">
      <c r="A479"/>
      <c r="B479"/>
      <c r="C479"/>
      <c r="D479"/>
      <c r="E479"/>
      <c r="F479"/>
      <c r="G479"/>
      <c r="H479"/>
      <c r="I479"/>
      <c r="J479"/>
      <c r="K479"/>
      <c r="L479"/>
      <c r="M479"/>
      <c r="N479"/>
      <c r="O479"/>
      <c r="P479"/>
      <c r="Q479"/>
      <c r="R479"/>
      <c r="S479"/>
      <c r="T479"/>
      <c r="U479"/>
      <c r="V479"/>
    </row>
    <row r="480" spans="1:22" ht="12.75">
      <c r="A480"/>
      <c r="B480"/>
      <c r="C480"/>
      <c r="D480"/>
      <c r="E480"/>
      <c r="F480"/>
      <c r="G480"/>
      <c r="H480"/>
      <c r="I480"/>
      <c r="J480"/>
      <c r="K480"/>
      <c r="L480"/>
      <c r="M480"/>
      <c r="N480"/>
      <c r="O480"/>
      <c r="P480"/>
      <c r="Q480"/>
      <c r="R480"/>
      <c r="S480"/>
      <c r="T480"/>
      <c r="U480"/>
      <c r="V480"/>
    </row>
    <row r="481" spans="1:22" ht="12.75">
      <c r="A481"/>
      <c r="B481"/>
      <c r="C481"/>
      <c r="D481"/>
      <c r="E481"/>
      <c r="F481"/>
      <c r="G481"/>
      <c r="H481"/>
      <c r="I481"/>
      <c r="J481"/>
      <c r="K481"/>
      <c r="L481"/>
      <c r="M481"/>
      <c r="N481"/>
      <c r="O481"/>
      <c r="P481"/>
      <c r="Q481"/>
      <c r="R481"/>
      <c r="S481"/>
      <c r="T481"/>
      <c r="U481"/>
      <c r="V481"/>
    </row>
    <row r="482" spans="1:22" ht="12.75">
      <c r="A482"/>
      <c r="B482"/>
      <c r="C482"/>
      <c r="D482"/>
      <c r="E482"/>
      <c r="F482"/>
      <c r="G482"/>
      <c r="H482"/>
      <c r="I482"/>
      <c r="J482"/>
      <c r="K482"/>
      <c r="L482"/>
      <c r="M482"/>
      <c r="N482"/>
      <c r="O482"/>
      <c r="P482"/>
      <c r="Q482"/>
      <c r="R482"/>
      <c r="S482"/>
      <c r="T482"/>
      <c r="U482"/>
      <c r="V482"/>
    </row>
    <row r="483" spans="1:22" ht="12.75">
      <c r="A483"/>
      <c r="B483"/>
      <c r="C483"/>
      <c r="D483"/>
      <c r="E483"/>
      <c r="F483"/>
      <c r="G483"/>
      <c r="H483"/>
      <c r="I483"/>
      <c r="J483"/>
      <c r="K483"/>
      <c r="L483"/>
      <c r="M483"/>
      <c r="N483"/>
      <c r="O483"/>
      <c r="P483"/>
      <c r="Q483"/>
      <c r="R483"/>
      <c r="S483"/>
      <c r="T483"/>
      <c r="U483"/>
      <c r="V483"/>
    </row>
    <row r="484" spans="1:22" ht="12.75">
      <c r="A484"/>
      <c r="B484"/>
      <c r="C484"/>
      <c r="D484"/>
      <c r="E484"/>
      <c r="F484"/>
      <c r="G484"/>
      <c r="H484"/>
      <c r="I484"/>
      <c r="J484"/>
      <c r="K484"/>
      <c r="L484"/>
      <c r="M484"/>
      <c r="N484"/>
      <c r="O484"/>
      <c r="P484"/>
      <c r="Q484"/>
      <c r="R484"/>
      <c r="S484"/>
      <c r="T484"/>
      <c r="U484"/>
      <c r="V484"/>
    </row>
    <row r="485" spans="1:22" ht="12.75">
      <c r="A485"/>
      <c r="B485"/>
      <c r="C485"/>
      <c r="D485"/>
      <c r="E485"/>
      <c r="F485"/>
      <c r="G485"/>
      <c r="H485"/>
      <c r="I485"/>
      <c r="J485"/>
      <c r="K485"/>
      <c r="L485"/>
      <c r="M485"/>
      <c r="N485"/>
      <c r="O485"/>
      <c r="P485"/>
      <c r="Q485"/>
      <c r="R485"/>
      <c r="S485"/>
      <c r="T485"/>
      <c r="U485"/>
      <c r="V485"/>
    </row>
    <row r="486" spans="1:22" ht="12.75">
      <c r="A486"/>
      <c r="B486"/>
      <c r="C486"/>
      <c r="D486"/>
      <c r="E486"/>
      <c r="F486"/>
      <c r="G486"/>
      <c r="H486"/>
      <c r="I486"/>
      <c r="J486"/>
      <c r="K486"/>
      <c r="L486"/>
      <c r="M486"/>
      <c r="N486"/>
      <c r="O486"/>
      <c r="P486"/>
      <c r="Q486"/>
      <c r="R486"/>
      <c r="S486"/>
      <c r="T486"/>
      <c r="U486"/>
      <c r="V486"/>
    </row>
    <row r="487" spans="1:22" ht="12.75">
      <c r="A487"/>
      <c r="B487"/>
      <c r="C487"/>
      <c r="D487"/>
      <c r="E487"/>
      <c r="F487"/>
      <c r="G487"/>
      <c r="H487"/>
      <c r="I487"/>
      <c r="J487"/>
      <c r="K487"/>
      <c r="L487"/>
      <c r="M487"/>
      <c r="N487"/>
      <c r="O487"/>
      <c r="P487"/>
      <c r="Q487"/>
      <c r="R487"/>
      <c r="S487"/>
      <c r="T487"/>
      <c r="U487"/>
      <c r="V487"/>
    </row>
    <row r="488" spans="1:22" ht="12.75">
      <c r="A488"/>
      <c r="B488"/>
      <c r="C488"/>
      <c r="D488"/>
      <c r="E488"/>
      <c r="F488"/>
      <c r="G488"/>
      <c r="H488"/>
      <c r="I488"/>
      <c r="J488"/>
      <c r="K488"/>
      <c r="L488"/>
      <c r="M488"/>
      <c r="N488"/>
      <c r="O488"/>
      <c r="P488"/>
      <c r="Q488"/>
      <c r="R488"/>
      <c r="S488"/>
      <c r="T488"/>
      <c r="U488"/>
      <c r="V488"/>
    </row>
    <row r="489" spans="1:22" ht="12.75">
      <c r="A489"/>
      <c r="B489"/>
      <c r="C489"/>
      <c r="D489"/>
      <c r="E489"/>
      <c r="F489"/>
      <c r="G489"/>
      <c r="H489"/>
      <c r="I489"/>
      <c r="J489"/>
      <c r="K489"/>
      <c r="L489"/>
      <c r="M489"/>
      <c r="N489"/>
      <c r="O489"/>
      <c r="P489"/>
      <c r="Q489"/>
      <c r="R489"/>
      <c r="S489"/>
      <c r="T489"/>
      <c r="U489"/>
      <c r="V489"/>
    </row>
    <row r="490" spans="1:22" ht="12.75">
      <c r="A490"/>
      <c r="B490"/>
      <c r="C490"/>
      <c r="D490"/>
      <c r="E490"/>
      <c r="F490"/>
      <c r="G490"/>
      <c r="H490"/>
      <c r="I490"/>
      <c r="J490"/>
      <c r="K490"/>
      <c r="L490"/>
      <c r="M490"/>
      <c r="N490"/>
      <c r="O490"/>
      <c r="P490"/>
      <c r="Q490"/>
      <c r="R490"/>
      <c r="S490"/>
      <c r="T490"/>
      <c r="U490"/>
      <c r="V490"/>
    </row>
    <row r="491" spans="1:22" ht="12.75">
      <c r="A491"/>
      <c r="B491"/>
      <c r="C491"/>
      <c r="D491"/>
      <c r="E491"/>
      <c r="F491"/>
      <c r="G491"/>
      <c r="H491"/>
      <c r="I491"/>
      <c r="J491"/>
      <c r="K491"/>
      <c r="L491"/>
      <c r="M491"/>
      <c r="N491"/>
      <c r="O491"/>
      <c r="P491"/>
      <c r="Q491"/>
      <c r="R491"/>
      <c r="S491"/>
      <c r="T491"/>
      <c r="U491"/>
      <c r="V491"/>
    </row>
    <row r="492" spans="1:22" ht="12.75">
      <c r="A492"/>
      <c r="B492"/>
      <c r="C492"/>
      <c r="D492"/>
      <c r="E492"/>
      <c r="F492"/>
      <c r="G492"/>
      <c r="H492"/>
      <c r="I492"/>
      <c r="J492"/>
      <c r="K492"/>
      <c r="L492"/>
      <c r="M492"/>
      <c r="N492"/>
      <c r="O492"/>
      <c r="P492"/>
      <c r="Q492"/>
      <c r="R492"/>
      <c r="S492"/>
      <c r="T492"/>
      <c r="U492"/>
      <c r="V492"/>
    </row>
    <row r="493" spans="1:22" ht="12.75">
      <c r="A493"/>
      <c r="B493"/>
      <c r="C493"/>
      <c r="D493"/>
      <c r="E493"/>
      <c r="F493"/>
      <c r="G493"/>
      <c r="H493"/>
      <c r="I493"/>
      <c r="J493"/>
      <c r="K493"/>
      <c r="L493"/>
      <c r="M493"/>
      <c r="N493"/>
      <c r="O493"/>
      <c r="P493"/>
      <c r="Q493"/>
      <c r="R493"/>
      <c r="S493"/>
      <c r="T493"/>
      <c r="U493"/>
      <c r="V493"/>
    </row>
    <row r="494" spans="1:22" ht="12.75">
      <c r="A494"/>
      <c r="B494"/>
      <c r="C494"/>
      <c r="D494"/>
      <c r="E494"/>
      <c r="F494"/>
      <c r="G494"/>
      <c r="H494"/>
      <c r="I494"/>
      <c r="J494"/>
      <c r="K494"/>
      <c r="L494"/>
      <c r="M494"/>
      <c r="N494"/>
      <c r="O494"/>
      <c r="P494"/>
      <c r="Q494"/>
      <c r="R494"/>
      <c r="S494"/>
      <c r="T494"/>
      <c r="U494"/>
      <c r="V494"/>
    </row>
    <row r="495" spans="1:22" ht="12.75">
      <c r="A495"/>
      <c r="B495"/>
      <c r="C495"/>
      <c r="D495"/>
      <c r="E495"/>
      <c r="F495"/>
      <c r="G495"/>
      <c r="H495"/>
      <c r="I495"/>
      <c r="J495"/>
      <c r="K495"/>
      <c r="L495"/>
      <c r="M495"/>
      <c r="N495"/>
      <c r="O495"/>
      <c r="P495"/>
      <c r="Q495"/>
      <c r="R495"/>
      <c r="S495"/>
      <c r="T495"/>
      <c r="U495"/>
      <c r="V495"/>
    </row>
    <row r="496" spans="1:22" ht="12.75">
      <c r="A496"/>
      <c r="B496"/>
      <c r="C496"/>
      <c r="D496"/>
      <c r="E496"/>
      <c r="F496"/>
      <c r="G496"/>
      <c r="H496"/>
      <c r="I496"/>
      <c r="J496"/>
      <c r="K496"/>
      <c r="L496"/>
      <c r="M496"/>
      <c r="N496"/>
      <c r="O496"/>
      <c r="P496"/>
      <c r="Q496"/>
      <c r="R496"/>
      <c r="S496"/>
      <c r="T496"/>
      <c r="U496"/>
      <c r="V496"/>
    </row>
    <row r="497" spans="1:22" ht="12.75">
      <c r="A497"/>
      <c r="B497"/>
      <c r="C497"/>
      <c r="D497"/>
      <c r="E497"/>
      <c r="F497"/>
      <c r="G497"/>
      <c r="H497"/>
      <c r="I497"/>
      <c r="J497"/>
      <c r="K497"/>
      <c r="L497"/>
      <c r="M497"/>
      <c r="N497"/>
      <c r="O497"/>
      <c r="P497"/>
      <c r="Q497"/>
      <c r="R497"/>
      <c r="S497"/>
      <c r="T497"/>
      <c r="U497"/>
      <c r="V497"/>
    </row>
    <row r="498" spans="1:22" ht="12.75">
      <c r="A498"/>
      <c r="B498"/>
      <c r="C498"/>
      <c r="D498"/>
      <c r="E498"/>
      <c r="F498"/>
      <c r="G498"/>
      <c r="H498"/>
      <c r="I498"/>
      <c r="J498"/>
      <c r="K498"/>
      <c r="L498"/>
      <c r="M498"/>
      <c r="N498"/>
      <c r="O498"/>
      <c r="P498"/>
      <c r="Q498"/>
      <c r="R498"/>
      <c r="S498"/>
      <c r="T498"/>
      <c r="U498"/>
      <c r="V498"/>
    </row>
    <row r="499" spans="1:22" ht="12.75">
      <c r="A499"/>
      <c r="B499"/>
      <c r="C499"/>
      <c r="D499"/>
      <c r="E499"/>
      <c r="F499"/>
      <c r="G499"/>
      <c r="H499"/>
      <c r="I499"/>
      <c r="J499"/>
      <c r="K499"/>
      <c r="L499"/>
      <c r="M499"/>
      <c r="N499"/>
      <c r="O499"/>
      <c r="P499"/>
      <c r="Q499"/>
      <c r="R499"/>
      <c r="S499"/>
      <c r="T499"/>
      <c r="U499"/>
      <c r="V499"/>
    </row>
    <row r="500" spans="1:22" ht="12.75">
      <c r="A500"/>
      <c r="B500"/>
      <c r="C500"/>
      <c r="D500"/>
      <c r="E500"/>
      <c r="F500"/>
      <c r="G500"/>
      <c r="H500"/>
      <c r="I500"/>
      <c r="J500"/>
      <c r="K500"/>
      <c r="L500"/>
      <c r="M500"/>
      <c r="N500"/>
      <c r="O500"/>
      <c r="P500"/>
      <c r="Q500"/>
      <c r="R500"/>
      <c r="S500"/>
      <c r="T500"/>
      <c r="U500"/>
      <c r="V500"/>
    </row>
    <row r="501" spans="1:22" ht="12.75">
      <c r="A501"/>
      <c r="B501"/>
      <c r="C501"/>
      <c r="D501"/>
      <c r="E501"/>
      <c r="F501"/>
      <c r="G501"/>
      <c r="H501"/>
      <c r="I501"/>
      <c r="J501"/>
      <c r="K501"/>
      <c r="L501"/>
      <c r="M501"/>
      <c r="N501"/>
      <c r="O501"/>
      <c r="P501"/>
      <c r="Q501"/>
      <c r="R501"/>
      <c r="S501"/>
      <c r="T501"/>
      <c r="U501"/>
      <c r="V501"/>
    </row>
    <row r="502" spans="1:22" ht="12.75">
      <c r="A502"/>
      <c r="B502"/>
      <c r="C502"/>
      <c r="D502"/>
      <c r="E502"/>
      <c r="F502"/>
      <c r="G502"/>
      <c r="H502"/>
      <c r="I502"/>
      <c r="J502"/>
      <c r="K502"/>
      <c r="L502"/>
      <c r="M502"/>
      <c r="N502"/>
      <c r="O502"/>
      <c r="P502"/>
      <c r="Q502"/>
      <c r="R502"/>
      <c r="S502"/>
      <c r="T502"/>
      <c r="U502"/>
      <c r="V502"/>
    </row>
    <row r="503" spans="1:22" ht="12.75">
      <c r="A503"/>
      <c r="B503"/>
      <c r="C503"/>
      <c r="D503"/>
      <c r="E503"/>
      <c r="F503"/>
      <c r="G503"/>
      <c r="H503"/>
      <c r="I503"/>
      <c r="J503"/>
      <c r="K503"/>
      <c r="L503"/>
      <c r="M503"/>
      <c r="N503"/>
      <c r="O503"/>
      <c r="P503"/>
      <c r="Q503"/>
      <c r="R503"/>
      <c r="S503"/>
      <c r="T503"/>
      <c r="U503"/>
      <c r="V503"/>
    </row>
    <row r="504" spans="1:22" ht="12.75">
      <c r="A504"/>
      <c r="B504"/>
      <c r="C504"/>
      <c r="D504"/>
      <c r="E504"/>
      <c r="F504"/>
      <c r="G504"/>
      <c r="H504"/>
      <c r="I504"/>
      <c r="J504"/>
      <c r="K504"/>
      <c r="L504"/>
      <c r="M504"/>
      <c r="N504"/>
      <c r="O504"/>
      <c r="P504"/>
      <c r="Q504"/>
      <c r="R504"/>
      <c r="S504"/>
      <c r="T504"/>
      <c r="U504"/>
      <c r="V504"/>
    </row>
    <row r="505" spans="1:22" ht="12.75">
      <c r="A505"/>
      <c r="B505"/>
      <c r="C505"/>
      <c r="D505"/>
      <c r="E505"/>
      <c r="F505"/>
      <c r="G505"/>
      <c r="H505"/>
      <c r="I505"/>
      <c r="J505"/>
      <c r="K505"/>
      <c r="L505"/>
      <c r="M505"/>
      <c r="N505"/>
      <c r="O505"/>
      <c r="P505"/>
      <c r="Q505"/>
      <c r="R505"/>
      <c r="S505"/>
      <c r="T505"/>
      <c r="U505"/>
      <c r="V505"/>
    </row>
    <row r="506" spans="1:22" ht="12.75">
      <c r="A506"/>
      <c r="B506"/>
      <c r="C506"/>
      <c r="D506"/>
      <c r="E506"/>
      <c r="F506"/>
      <c r="G506"/>
      <c r="H506"/>
      <c r="I506"/>
      <c r="J506"/>
      <c r="K506"/>
      <c r="L506"/>
      <c r="M506"/>
      <c r="N506"/>
      <c r="O506"/>
      <c r="P506"/>
      <c r="Q506"/>
      <c r="R506"/>
      <c r="S506"/>
      <c r="T506"/>
      <c r="U506"/>
      <c r="V506"/>
    </row>
    <row r="507" spans="1:22" ht="12.75">
      <c r="A507"/>
      <c r="B507"/>
      <c r="C507"/>
      <c r="D507"/>
      <c r="E507"/>
      <c r="F507"/>
      <c r="G507"/>
      <c r="H507"/>
      <c r="I507"/>
      <c r="J507"/>
      <c r="K507"/>
      <c r="L507"/>
      <c r="M507"/>
      <c r="N507"/>
      <c r="O507"/>
      <c r="P507"/>
      <c r="Q507"/>
      <c r="R507"/>
      <c r="S507"/>
      <c r="T507"/>
      <c r="U507"/>
      <c r="V507"/>
    </row>
    <row r="508" spans="1:22" ht="12.75">
      <c r="A508"/>
      <c r="B508"/>
      <c r="C508"/>
      <c r="D508"/>
      <c r="E508"/>
      <c r="F508"/>
      <c r="G508"/>
      <c r="H508"/>
      <c r="I508"/>
      <c r="J508"/>
      <c r="K508"/>
      <c r="L508"/>
      <c r="M508"/>
      <c r="N508"/>
      <c r="O508"/>
      <c r="P508"/>
      <c r="Q508"/>
      <c r="R508"/>
      <c r="S508"/>
      <c r="T508"/>
      <c r="U508"/>
      <c r="V508"/>
    </row>
    <row r="509" spans="1:22" ht="12.75">
      <c r="A509"/>
      <c r="B509"/>
      <c r="C509"/>
      <c r="D509"/>
      <c r="E509"/>
      <c r="F509"/>
      <c r="G509"/>
      <c r="H509"/>
      <c r="I509"/>
      <c r="J509"/>
      <c r="K509"/>
      <c r="L509"/>
      <c r="M509"/>
      <c r="N509"/>
      <c r="O509"/>
      <c r="P509"/>
      <c r="Q509"/>
      <c r="R509"/>
      <c r="S509"/>
      <c r="T509"/>
      <c r="U509"/>
      <c r="V509"/>
    </row>
    <row r="510" spans="1:22" ht="12.75">
      <c r="A510"/>
      <c r="B510"/>
      <c r="C510"/>
      <c r="D510"/>
      <c r="E510"/>
      <c r="F510"/>
      <c r="G510"/>
      <c r="H510"/>
      <c r="I510"/>
      <c r="J510"/>
      <c r="K510"/>
      <c r="L510"/>
      <c r="M510"/>
      <c r="N510"/>
      <c r="O510"/>
      <c r="P510"/>
      <c r="Q510"/>
      <c r="R510"/>
      <c r="S510"/>
      <c r="T510"/>
      <c r="U510"/>
      <c r="V510"/>
    </row>
    <row r="511" spans="1:22" ht="12.75">
      <c r="A511"/>
      <c r="B511"/>
      <c r="C511"/>
      <c r="D511"/>
      <c r="E511"/>
      <c r="F511"/>
      <c r="G511"/>
      <c r="H511"/>
      <c r="I511"/>
      <c r="J511"/>
      <c r="K511"/>
      <c r="L511"/>
      <c r="M511"/>
      <c r="N511"/>
      <c r="O511"/>
      <c r="P511"/>
      <c r="Q511"/>
      <c r="R511"/>
      <c r="S511"/>
      <c r="T511"/>
      <c r="U511"/>
      <c r="V511"/>
    </row>
    <row r="512" spans="1:22" ht="12.75">
      <c r="A512"/>
      <c r="B512"/>
      <c r="C512"/>
      <c r="D512"/>
      <c r="E512"/>
      <c r="F512"/>
      <c r="G512"/>
      <c r="H512"/>
      <c r="I512"/>
      <c r="J512"/>
      <c r="K512"/>
      <c r="L512"/>
      <c r="M512"/>
      <c r="N512"/>
      <c r="O512"/>
      <c r="P512"/>
      <c r="Q512"/>
      <c r="R512"/>
      <c r="S512"/>
      <c r="T512"/>
      <c r="U512"/>
      <c r="V512"/>
    </row>
    <row r="513" spans="1:22" ht="12.75">
      <c r="A513"/>
      <c r="B513"/>
      <c r="C513"/>
      <c r="D513"/>
      <c r="E513"/>
      <c r="F513"/>
      <c r="G513"/>
      <c r="H513"/>
      <c r="I513"/>
      <c r="J513"/>
      <c r="K513"/>
      <c r="L513"/>
      <c r="M513"/>
      <c r="N513"/>
      <c r="O513"/>
      <c r="P513"/>
      <c r="Q513"/>
      <c r="R513"/>
      <c r="S513"/>
      <c r="T513"/>
      <c r="U513"/>
      <c r="V513"/>
    </row>
    <row r="514" spans="1:22" ht="12.75">
      <c r="A514"/>
      <c r="B514"/>
      <c r="C514"/>
      <c r="D514"/>
      <c r="E514"/>
      <c r="F514"/>
      <c r="G514"/>
      <c r="H514"/>
      <c r="I514"/>
      <c r="J514"/>
      <c r="K514"/>
      <c r="L514"/>
      <c r="M514"/>
      <c r="N514"/>
      <c r="O514"/>
      <c r="P514"/>
      <c r="Q514"/>
      <c r="R514"/>
      <c r="S514"/>
      <c r="T514"/>
      <c r="U514"/>
      <c r="V514"/>
    </row>
    <row r="515" spans="1:22" ht="12.75">
      <c r="A515"/>
      <c r="B515"/>
      <c r="C515"/>
      <c r="D515"/>
      <c r="E515"/>
      <c r="F515"/>
      <c r="G515"/>
      <c r="H515"/>
      <c r="I515"/>
      <c r="J515"/>
      <c r="K515"/>
      <c r="L515"/>
      <c r="M515"/>
      <c r="N515"/>
      <c r="O515"/>
      <c r="P515"/>
      <c r="Q515"/>
      <c r="R515"/>
      <c r="S515"/>
      <c r="T515"/>
      <c r="U515"/>
      <c r="V515"/>
    </row>
    <row r="516" spans="1:22" ht="12.75">
      <c r="A516"/>
      <c r="B516"/>
      <c r="C516"/>
      <c r="D516"/>
      <c r="E516"/>
      <c r="F516"/>
      <c r="G516"/>
      <c r="H516"/>
      <c r="I516"/>
      <c r="J516"/>
      <c r="K516"/>
      <c r="L516"/>
      <c r="M516"/>
      <c r="N516"/>
      <c r="O516"/>
      <c r="P516"/>
      <c r="Q516"/>
      <c r="R516"/>
      <c r="S516"/>
      <c r="T516"/>
      <c r="U516"/>
      <c r="V516"/>
    </row>
    <row r="517" spans="1:22" ht="12.75">
      <c r="A517"/>
      <c r="B517"/>
      <c r="C517"/>
      <c r="D517"/>
      <c r="E517"/>
      <c r="F517"/>
      <c r="G517"/>
      <c r="H517"/>
      <c r="I517"/>
      <c r="J517"/>
      <c r="K517"/>
      <c r="L517"/>
      <c r="M517"/>
      <c r="N517"/>
      <c r="O517"/>
      <c r="P517"/>
      <c r="Q517"/>
      <c r="R517"/>
      <c r="S517"/>
      <c r="T517"/>
      <c r="U517"/>
      <c r="V517"/>
    </row>
    <row r="518" spans="1:22" ht="12.75">
      <c r="A518"/>
      <c r="B518"/>
      <c r="C518"/>
      <c r="D518"/>
      <c r="E518"/>
      <c r="F518"/>
      <c r="G518"/>
      <c r="H518"/>
      <c r="I518"/>
      <c r="J518"/>
      <c r="K518"/>
      <c r="L518"/>
      <c r="M518"/>
      <c r="N518"/>
      <c r="O518"/>
      <c r="P518"/>
      <c r="Q518"/>
      <c r="R518"/>
      <c r="S518"/>
      <c r="T518"/>
      <c r="U518"/>
      <c r="V518"/>
    </row>
    <row r="519" spans="1:22" ht="12.75">
      <c r="A519"/>
      <c r="B519"/>
      <c r="C519"/>
      <c r="D519"/>
      <c r="E519"/>
      <c r="F519"/>
      <c r="G519"/>
      <c r="H519"/>
      <c r="I519"/>
      <c r="J519"/>
      <c r="K519"/>
      <c r="L519"/>
      <c r="M519"/>
      <c r="N519"/>
      <c r="O519"/>
      <c r="P519"/>
      <c r="Q519"/>
      <c r="R519"/>
      <c r="S519"/>
      <c r="T519"/>
      <c r="U519"/>
      <c r="V519"/>
    </row>
    <row r="520" spans="1:22" ht="12.75">
      <c r="A520"/>
      <c r="B520"/>
      <c r="C520"/>
      <c r="D520"/>
      <c r="E520"/>
      <c r="F520"/>
      <c r="G520"/>
      <c r="H520"/>
      <c r="I520"/>
      <c r="J520"/>
      <c r="K520"/>
      <c r="L520"/>
      <c r="M520"/>
      <c r="N520"/>
      <c r="O520"/>
      <c r="P520"/>
      <c r="Q520"/>
      <c r="R520"/>
      <c r="S520"/>
      <c r="T520"/>
      <c r="U520"/>
      <c r="V520"/>
    </row>
    <row r="521" spans="1:22" ht="12.75">
      <c r="A521"/>
      <c r="B521"/>
      <c r="C521"/>
      <c r="D521"/>
      <c r="E521"/>
      <c r="F521"/>
      <c r="G521"/>
      <c r="H521"/>
      <c r="I521"/>
      <c r="J521"/>
      <c r="K521"/>
      <c r="L521"/>
      <c r="M521"/>
      <c r="N521"/>
      <c r="O521"/>
      <c r="P521"/>
      <c r="Q521"/>
      <c r="R521"/>
      <c r="S521"/>
      <c r="T521"/>
      <c r="U521"/>
      <c r="V521"/>
    </row>
    <row r="522" spans="1:22" ht="12.75">
      <c r="A522"/>
      <c r="B522"/>
      <c r="C522"/>
      <c r="D522"/>
      <c r="E522"/>
      <c r="F522"/>
      <c r="G522"/>
      <c r="H522"/>
      <c r="I522"/>
      <c r="J522"/>
      <c r="K522"/>
      <c r="L522"/>
      <c r="M522"/>
      <c r="N522"/>
      <c r="O522"/>
      <c r="P522"/>
      <c r="Q522"/>
      <c r="R522"/>
      <c r="S522"/>
      <c r="T522"/>
      <c r="U522"/>
      <c r="V522"/>
    </row>
    <row r="523" spans="1:22" ht="12.75">
      <c r="A523"/>
      <c r="B523"/>
      <c r="C523"/>
      <c r="D523"/>
      <c r="E523"/>
      <c r="F523"/>
      <c r="G523"/>
      <c r="H523"/>
      <c r="I523"/>
      <c r="J523"/>
      <c r="K523"/>
      <c r="L523"/>
      <c r="M523"/>
      <c r="N523"/>
      <c r="O523"/>
      <c r="P523"/>
      <c r="Q523"/>
      <c r="R523"/>
      <c r="S523"/>
      <c r="T523"/>
      <c r="U523"/>
      <c r="V523"/>
    </row>
    <row r="524" spans="1:22" ht="12.75">
      <c r="A524"/>
      <c r="B524"/>
      <c r="C524"/>
      <c r="D524"/>
      <c r="E524"/>
      <c r="F524"/>
      <c r="G524"/>
      <c r="H524"/>
      <c r="I524"/>
      <c r="J524"/>
      <c r="K524"/>
      <c r="L524"/>
      <c r="M524"/>
      <c r="N524"/>
      <c r="O524"/>
      <c r="P524"/>
      <c r="Q524"/>
      <c r="R524"/>
      <c r="S524"/>
      <c r="T524"/>
      <c r="U524"/>
      <c r="V524"/>
    </row>
    <row r="525" spans="1:22" ht="12.75">
      <c r="A525"/>
      <c r="B525"/>
      <c r="C525"/>
      <c r="D525"/>
      <c r="E525"/>
      <c r="F525"/>
      <c r="G525"/>
      <c r="H525"/>
      <c r="I525"/>
      <c r="J525"/>
      <c r="K525"/>
      <c r="L525"/>
      <c r="M525"/>
      <c r="N525"/>
      <c r="O525"/>
      <c r="P525"/>
      <c r="Q525"/>
      <c r="R525"/>
      <c r="S525"/>
      <c r="T525"/>
      <c r="U525"/>
      <c r="V525"/>
    </row>
    <row r="526" spans="1:22" ht="12.75">
      <c r="A526"/>
      <c r="B526"/>
      <c r="C526"/>
      <c r="D526"/>
      <c r="E526"/>
      <c r="F526"/>
      <c r="G526"/>
      <c r="H526"/>
      <c r="I526"/>
      <c r="J526"/>
      <c r="K526"/>
      <c r="L526"/>
      <c r="M526"/>
      <c r="N526"/>
      <c r="O526"/>
      <c r="P526"/>
      <c r="Q526"/>
      <c r="R526"/>
      <c r="S526"/>
      <c r="T526"/>
      <c r="U526"/>
      <c r="V526"/>
    </row>
    <row r="527" spans="1:22" ht="12.75">
      <c r="A527"/>
      <c r="B527"/>
      <c r="C527"/>
      <c r="D527"/>
      <c r="E527"/>
      <c r="F527"/>
      <c r="G527"/>
      <c r="H527"/>
      <c r="I527"/>
      <c r="J527"/>
      <c r="K527"/>
      <c r="L527"/>
      <c r="M527"/>
      <c r="N527"/>
      <c r="O527"/>
      <c r="P527"/>
      <c r="Q527"/>
      <c r="R527"/>
      <c r="S527"/>
      <c r="T527"/>
      <c r="U527"/>
      <c r="V527"/>
    </row>
    <row r="528" spans="1:22" ht="12.75">
      <c r="A528"/>
      <c r="B528"/>
      <c r="C528"/>
      <c r="D528"/>
      <c r="E528"/>
      <c r="F528"/>
      <c r="G528"/>
      <c r="H528"/>
      <c r="I528"/>
      <c r="J528"/>
      <c r="K528"/>
      <c r="L528"/>
      <c r="M528"/>
      <c r="N528"/>
      <c r="O528"/>
      <c r="P528"/>
      <c r="Q528"/>
      <c r="R528"/>
      <c r="S528"/>
      <c r="T528"/>
      <c r="U528"/>
      <c r="V528"/>
    </row>
    <row r="529" spans="1:22" ht="12.75">
      <c r="A529"/>
      <c r="B529"/>
      <c r="C529"/>
      <c r="D529"/>
      <c r="E529"/>
      <c r="F529"/>
      <c r="G529"/>
      <c r="H529"/>
      <c r="I529"/>
      <c r="J529"/>
      <c r="K529"/>
      <c r="L529"/>
      <c r="M529"/>
      <c r="N529"/>
      <c r="O529"/>
      <c r="P529"/>
      <c r="Q529"/>
      <c r="R529"/>
      <c r="S529"/>
      <c r="T529"/>
      <c r="U529"/>
      <c r="V529"/>
    </row>
    <row r="530" spans="1:22" ht="12.75">
      <c r="A530"/>
      <c r="B530"/>
      <c r="C530"/>
      <c r="D530"/>
      <c r="E530"/>
      <c r="F530"/>
      <c r="G530"/>
      <c r="H530"/>
      <c r="I530"/>
      <c r="J530"/>
      <c r="K530"/>
      <c r="L530"/>
      <c r="M530"/>
      <c r="N530"/>
      <c r="O530"/>
      <c r="P530"/>
      <c r="Q530"/>
      <c r="R530"/>
      <c r="S530"/>
      <c r="T530"/>
      <c r="U530"/>
      <c r="V530"/>
    </row>
    <row r="531" spans="1:22" ht="12.75">
      <c r="A531"/>
      <c r="B531"/>
      <c r="C531"/>
      <c r="D531"/>
      <c r="E531"/>
      <c r="F531"/>
      <c r="G531"/>
      <c r="H531"/>
      <c r="I531"/>
      <c r="J531"/>
      <c r="K531"/>
      <c r="L531"/>
      <c r="M531"/>
      <c r="N531"/>
      <c r="O531"/>
      <c r="P531"/>
      <c r="Q531"/>
      <c r="R531"/>
      <c r="S531"/>
      <c r="T531"/>
      <c r="U531"/>
      <c r="V531"/>
    </row>
    <row r="532" spans="1:22" ht="12.75">
      <c r="A532"/>
      <c r="B532"/>
      <c r="C532"/>
      <c r="D532"/>
      <c r="E532"/>
      <c r="F532"/>
      <c r="G532"/>
      <c r="H532"/>
      <c r="I532"/>
      <c r="J532"/>
      <c r="K532"/>
      <c r="L532"/>
      <c r="M532"/>
      <c r="N532"/>
      <c r="O532"/>
      <c r="P532"/>
      <c r="Q532"/>
      <c r="R532"/>
      <c r="S532"/>
      <c r="T532"/>
      <c r="U532"/>
      <c r="V532"/>
    </row>
    <row r="533" spans="1:22" ht="12.75">
      <c r="A533"/>
      <c r="B533"/>
      <c r="C533"/>
      <c r="D533"/>
      <c r="E533"/>
      <c r="F533"/>
      <c r="G533"/>
      <c r="H533"/>
      <c r="I533"/>
      <c r="J533"/>
      <c r="K533"/>
      <c r="L533"/>
      <c r="M533"/>
      <c r="N533"/>
      <c r="O533"/>
      <c r="P533"/>
      <c r="Q533"/>
      <c r="R533"/>
      <c r="S533"/>
      <c r="T533"/>
      <c r="U533"/>
      <c r="V533"/>
    </row>
    <row r="534" spans="1:22" ht="12.75">
      <c r="A534"/>
      <c r="B534"/>
      <c r="C534"/>
      <c r="D534"/>
      <c r="E534"/>
      <c r="F534"/>
      <c r="G534"/>
      <c r="H534"/>
      <c r="I534"/>
      <c r="J534"/>
      <c r="K534"/>
      <c r="L534"/>
      <c r="M534"/>
      <c r="N534"/>
      <c r="O534"/>
      <c r="P534"/>
      <c r="Q534"/>
      <c r="R534"/>
      <c r="S534"/>
      <c r="T534"/>
      <c r="U534"/>
      <c r="V534"/>
    </row>
    <row r="535" spans="1:22" ht="12.75">
      <c r="A535"/>
      <c r="B535"/>
      <c r="C535"/>
      <c r="D535"/>
      <c r="E535"/>
      <c r="F535"/>
      <c r="G535"/>
      <c r="H535"/>
      <c r="I535"/>
      <c r="J535"/>
      <c r="K535"/>
      <c r="L535"/>
      <c r="M535"/>
      <c r="N535"/>
      <c r="O535"/>
      <c r="P535"/>
      <c r="Q535"/>
      <c r="R535"/>
      <c r="S535"/>
      <c r="T535"/>
      <c r="U535"/>
      <c r="V535"/>
    </row>
    <row r="536" spans="1:22" ht="12.75">
      <c r="A536"/>
      <c r="B536"/>
      <c r="C536"/>
      <c r="D536"/>
      <c r="E536"/>
      <c r="F536"/>
      <c r="G536"/>
      <c r="H536"/>
      <c r="I536"/>
      <c r="J536"/>
      <c r="K536"/>
      <c r="L536"/>
      <c r="M536"/>
      <c r="N536"/>
      <c r="O536"/>
      <c r="P536"/>
      <c r="Q536"/>
      <c r="R536"/>
      <c r="S536"/>
      <c r="T536"/>
      <c r="U536"/>
      <c r="V536"/>
    </row>
    <row r="537" spans="1:22" ht="12.75">
      <c r="A537"/>
      <c r="B537"/>
      <c r="C537"/>
      <c r="D537"/>
      <c r="E537"/>
      <c r="F537"/>
      <c r="G537"/>
      <c r="H537"/>
      <c r="I537"/>
      <c r="J537"/>
      <c r="K537"/>
      <c r="L537"/>
      <c r="M537"/>
      <c r="N537"/>
      <c r="O537"/>
      <c r="P537"/>
      <c r="Q537"/>
      <c r="R537"/>
      <c r="S537"/>
      <c r="T537"/>
      <c r="U537"/>
      <c r="V537"/>
    </row>
    <row r="538" spans="1:22" ht="12.75">
      <c r="A538"/>
      <c r="B538"/>
      <c r="C538"/>
      <c r="D538"/>
      <c r="E538"/>
      <c r="F538"/>
      <c r="G538"/>
      <c r="H538"/>
      <c r="I538"/>
      <c r="J538"/>
      <c r="K538"/>
      <c r="L538"/>
      <c r="M538"/>
      <c r="N538"/>
      <c r="O538"/>
      <c r="P538"/>
      <c r="Q538"/>
      <c r="R538"/>
      <c r="S538"/>
      <c r="T538"/>
      <c r="U538"/>
      <c r="V538"/>
    </row>
    <row r="539" spans="1:22" ht="12.75">
      <c r="A539"/>
      <c r="B539"/>
      <c r="C539"/>
      <c r="D539"/>
      <c r="E539"/>
      <c r="F539"/>
      <c r="G539"/>
      <c r="H539"/>
      <c r="I539"/>
      <c r="J539"/>
      <c r="K539"/>
      <c r="L539"/>
      <c r="M539"/>
      <c r="N539"/>
      <c r="O539"/>
      <c r="P539"/>
      <c r="Q539"/>
      <c r="R539"/>
      <c r="S539"/>
      <c r="T539"/>
      <c r="U539"/>
      <c r="V539"/>
    </row>
    <row r="540" spans="1:22" ht="12.75">
      <c r="A540"/>
      <c r="B540"/>
      <c r="C540"/>
      <c r="D540"/>
      <c r="E540"/>
      <c r="F540"/>
      <c r="G540"/>
      <c r="H540"/>
      <c r="I540"/>
      <c r="J540"/>
      <c r="K540"/>
      <c r="L540"/>
      <c r="M540"/>
      <c r="N540"/>
      <c r="O540"/>
      <c r="P540"/>
      <c r="Q540"/>
      <c r="R540"/>
      <c r="S540"/>
      <c r="T540"/>
      <c r="U540"/>
      <c r="V540"/>
    </row>
    <row r="541" spans="1:22" ht="12.75">
      <c r="A541"/>
      <c r="B541"/>
      <c r="C541"/>
      <c r="D541"/>
      <c r="E541"/>
      <c r="F541"/>
      <c r="G541"/>
      <c r="H541"/>
      <c r="I541"/>
      <c r="J541"/>
      <c r="K541"/>
      <c r="L541"/>
      <c r="M541"/>
      <c r="N541"/>
      <c r="O541"/>
      <c r="P541"/>
      <c r="Q541"/>
      <c r="R541"/>
      <c r="S541"/>
      <c r="T541"/>
      <c r="U541"/>
      <c r="V541"/>
    </row>
    <row r="542" spans="1:22" ht="12.75">
      <c r="A542"/>
      <c r="B542"/>
      <c r="C542"/>
      <c r="D542"/>
      <c r="E542"/>
      <c r="F542"/>
      <c r="G542"/>
      <c r="H542"/>
      <c r="I542"/>
      <c r="J542"/>
      <c r="K542"/>
      <c r="L542"/>
      <c r="M542"/>
      <c r="N542"/>
      <c r="O542"/>
      <c r="P542"/>
      <c r="Q542"/>
      <c r="R542"/>
      <c r="S542"/>
      <c r="T542"/>
      <c r="U542"/>
      <c r="V542"/>
    </row>
    <row r="543" spans="1:22" ht="12.75">
      <c r="A543"/>
      <c r="B543"/>
      <c r="C543"/>
      <c r="D543"/>
      <c r="E543"/>
      <c r="F543"/>
      <c r="G543"/>
      <c r="H543"/>
      <c r="I543"/>
      <c r="J543"/>
      <c r="K543"/>
      <c r="L543"/>
      <c r="M543"/>
      <c r="N543"/>
      <c r="O543"/>
      <c r="P543"/>
      <c r="Q543"/>
      <c r="R543"/>
      <c r="S543"/>
      <c r="T543"/>
      <c r="U543"/>
      <c r="V543"/>
    </row>
    <row r="544" spans="1:22" ht="12.75">
      <c r="A544"/>
      <c r="B544"/>
      <c r="C544"/>
      <c r="D544"/>
      <c r="E544"/>
      <c r="F544"/>
      <c r="G544"/>
      <c r="H544"/>
      <c r="I544"/>
      <c r="J544"/>
      <c r="K544"/>
      <c r="L544"/>
      <c r="M544"/>
      <c r="N544"/>
      <c r="O544"/>
      <c r="P544"/>
      <c r="Q544"/>
      <c r="R544"/>
      <c r="S544"/>
      <c r="T544"/>
      <c r="U544"/>
      <c r="V544"/>
    </row>
    <row r="545" spans="1:22" ht="12.75">
      <c r="A545"/>
      <c r="B545"/>
      <c r="C545"/>
      <c r="D545"/>
      <c r="E545"/>
      <c r="F545"/>
      <c r="G545"/>
      <c r="H545"/>
      <c r="I545"/>
      <c r="J545"/>
      <c r="K545"/>
      <c r="L545"/>
      <c r="M545"/>
      <c r="N545"/>
      <c r="O545"/>
      <c r="P545"/>
      <c r="Q545"/>
      <c r="R545"/>
      <c r="S545"/>
      <c r="T545"/>
      <c r="U545"/>
      <c r="V545"/>
    </row>
    <row r="546" spans="1:22" ht="12.75">
      <c r="A546"/>
      <c r="B546"/>
      <c r="C546"/>
      <c r="D546"/>
      <c r="E546"/>
      <c r="F546"/>
      <c r="G546"/>
      <c r="H546"/>
      <c r="I546"/>
      <c r="J546"/>
      <c r="K546"/>
      <c r="L546"/>
      <c r="M546"/>
      <c r="N546"/>
      <c r="O546"/>
      <c r="P546"/>
      <c r="Q546"/>
      <c r="R546"/>
      <c r="S546"/>
      <c r="T546"/>
      <c r="U546"/>
      <c r="V546"/>
    </row>
    <row r="547" spans="1:22" ht="12.75">
      <c r="A547"/>
      <c r="B547"/>
      <c r="C547"/>
      <c r="D547"/>
      <c r="E547"/>
      <c r="F547"/>
      <c r="G547"/>
      <c r="H547"/>
      <c r="I547"/>
      <c r="J547"/>
      <c r="K547"/>
      <c r="L547"/>
      <c r="M547"/>
      <c r="N547"/>
      <c r="O547"/>
      <c r="P547"/>
      <c r="Q547"/>
      <c r="R547"/>
      <c r="S547"/>
      <c r="T547"/>
      <c r="U547"/>
      <c r="V547"/>
    </row>
    <row r="548" spans="1:22" ht="12.75">
      <c r="A548"/>
      <c r="B548"/>
      <c r="C548"/>
      <c r="D548"/>
      <c r="E548"/>
      <c r="F548"/>
      <c r="G548"/>
      <c r="H548"/>
      <c r="I548"/>
      <c r="J548"/>
      <c r="K548"/>
      <c r="L548"/>
      <c r="M548"/>
      <c r="N548"/>
      <c r="O548"/>
      <c r="P548"/>
      <c r="Q548"/>
      <c r="R548"/>
      <c r="S548"/>
      <c r="T548"/>
      <c r="U548"/>
      <c r="V548"/>
    </row>
    <row r="549" spans="1:22" ht="12.75">
      <c r="A549"/>
      <c r="B549"/>
      <c r="C549"/>
      <c r="D549"/>
      <c r="E549"/>
      <c r="F549"/>
      <c r="G549"/>
      <c r="H549"/>
      <c r="I549"/>
      <c r="J549"/>
      <c r="K549"/>
      <c r="L549"/>
      <c r="M549"/>
      <c r="N549"/>
      <c r="O549"/>
      <c r="P549"/>
      <c r="Q549"/>
      <c r="R549"/>
      <c r="S549"/>
      <c r="T549"/>
      <c r="U549"/>
      <c r="V549"/>
    </row>
    <row r="550" spans="1:22" ht="12.75">
      <c r="A550"/>
      <c r="B550"/>
      <c r="C550"/>
      <c r="D550"/>
      <c r="E550"/>
      <c r="F550"/>
      <c r="G550"/>
      <c r="H550"/>
      <c r="I550"/>
      <c r="J550"/>
      <c r="K550"/>
      <c r="L550"/>
      <c r="M550"/>
      <c r="N550"/>
      <c r="O550"/>
      <c r="P550"/>
      <c r="Q550"/>
      <c r="R550"/>
      <c r="S550"/>
      <c r="T550"/>
      <c r="U550"/>
      <c r="V550"/>
    </row>
    <row r="551" spans="1:22" ht="12.75">
      <c r="A551"/>
      <c r="B551"/>
      <c r="C551"/>
      <c r="D551"/>
      <c r="E551"/>
      <c r="F551"/>
      <c r="G551"/>
      <c r="H551"/>
      <c r="I551"/>
      <c r="J551"/>
      <c r="K551"/>
      <c r="L551"/>
      <c r="M551"/>
      <c r="N551"/>
      <c r="O551"/>
      <c r="P551"/>
      <c r="Q551"/>
      <c r="R551"/>
      <c r="S551"/>
      <c r="T551"/>
      <c r="U551"/>
      <c r="V551"/>
    </row>
    <row r="552" spans="1:22" ht="12.75">
      <c r="A552"/>
      <c r="B552"/>
      <c r="C552"/>
      <c r="D552"/>
      <c r="E552"/>
      <c r="F552"/>
      <c r="G552"/>
      <c r="H552"/>
      <c r="I552"/>
      <c r="J552"/>
      <c r="K552"/>
      <c r="L552"/>
      <c r="M552"/>
      <c r="N552"/>
      <c r="O552"/>
      <c r="P552"/>
      <c r="Q552"/>
      <c r="R552"/>
      <c r="S552"/>
      <c r="T552"/>
      <c r="U552"/>
      <c r="V552"/>
    </row>
    <row r="553" spans="1:22" ht="12.75">
      <c r="A553"/>
      <c r="B553"/>
      <c r="C553"/>
      <c r="D553"/>
      <c r="E553"/>
      <c r="F553"/>
      <c r="G553"/>
      <c r="H553"/>
      <c r="I553"/>
      <c r="J553"/>
      <c r="K553"/>
      <c r="L553"/>
      <c r="M553"/>
      <c r="N553"/>
      <c r="O553"/>
      <c r="P553"/>
      <c r="Q553"/>
      <c r="R553"/>
      <c r="S553"/>
      <c r="T553"/>
      <c r="U553"/>
      <c r="V553"/>
    </row>
    <row r="554" spans="1:22" ht="12.75">
      <c r="A554"/>
      <c r="B554"/>
      <c r="C554"/>
      <c r="D554"/>
      <c r="E554"/>
      <c r="F554"/>
      <c r="G554"/>
      <c r="H554"/>
      <c r="I554"/>
      <c r="J554"/>
      <c r="K554"/>
      <c r="L554"/>
      <c r="M554"/>
      <c r="N554"/>
      <c r="O554"/>
      <c r="P554"/>
      <c r="Q554"/>
      <c r="R554"/>
      <c r="S554"/>
      <c r="T554"/>
      <c r="U554"/>
      <c r="V554"/>
    </row>
    <row r="555" spans="1:22" ht="12.75">
      <c r="A555"/>
      <c r="B555"/>
      <c r="C555"/>
      <c r="D555"/>
      <c r="E555"/>
      <c r="F555"/>
      <c r="G555"/>
      <c r="H555"/>
      <c r="I555"/>
      <c r="J555"/>
      <c r="K555"/>
      <c r="L555"/>
      <c r="M555"/>
      <c r="N555"/>
      <c r="O555"/>
      <c r="P555"/>
      <c r="Q555"/>
      <c r="R555"/>
      <c r="S555"/>
      <c r="T555"/>
      <c r="U555"/>
      <c r="V555"/>
    </row>
    <row r="556" spans="1:22" ht="12.75">
      <c r="A556"/>
      <c r="B556"/>
      <c r="C556"/>
      <c r="D556"/>
      <c r="E556"/>
      <c r="F556"/>
      <c r="G556"/>
      <c r="H556"/>
      <c r="I556"/>
      <c r="J556"/>
      <c r="K556"/>
      <c r="L556"/>
      <c r="M556"/>
      <c r="N556"/>
      <c r="O556"/>
      <c r="P556"/>
      <c r="Q556"/>
      <c r="R556"/>
      <c r="S556"/>
      <c r="T556"/>
      <c r="U556"/>
      <c r="V556"/>
    </row>
    <row r="557" spans="1:22" ht="12.75">
      <c r="A557"/>
      <c r="B557"/>
      <c r="C557"/>
      <c r="D557"/>
      <c r="E557"/>
      <c r="F557"/>
      <c r="G557"/>
      <c r="H557"/>
      <c r="I557"/>
      <c r="J557"/>
      <c r="K557"/>
      <c r="L557"/>
      <c r="M557"/>
      <c r="N557"/>
      <c r="O557"/>
      <c r="P557"/>
      <c r="Q557"/>
      <c r="R557"/>
      <c r="S557"/>
      <c r="T557"/>
      <c r="U557"/>
      <c r="V557"/>
    </row>
    <row r="558" spans="1:22" ht="12.75">
      <c r="A558"/>
      <c r="B558"/>
      <c r="C558"/>
      <c r="D558"/>
      <c r="E558"/>
      <c r="F558"/>
      <c r="G558"/>
      <c r="H558"/>
      <c r="I558"/>
      <c r="J558"/>
      <c r="K558"/>
      <c r="L558"/>
      <c r="M558"/>
      <c r="N558"/>
      <c r="O558"/>
      <c r="P558"/>
      <c r="Q558"/>
      <c r="R558"/>
      <c r="S558"/>
      <c r="T558"/>
      <c r="U558"/>
      <c r="V558"/>
    </row>
    <row r="559" spans="1:22" ht="12.75">
      <c r="A559"/>
      <c r="B559"/>
      <c r="C559"/>
      <c r="D559"/>
      <c r="E559"/>
      <c r="F559"/>
      <c r="G559"/>
      <c r="H559"/>
      <c r="I559"/>
      <c r="J559"/>
      <c r="K559"/>
      <c r="L559"/>
      <c r="M559"/>
      <c r="N559"/>
      <c r="O559"/>
      <c r="P559"/>
      <c r="Q559"/>
      <c r="R559"/>
      <c r="S559"/>
      <c r="T559"/>
      <c r="U559"/>
      <c r="V559"/>
    </row>
    <row r="560" spans="1:22" ht="12.75">
      <c r="A560"/>
      <c r="B560"/>
      <c r="C560"/>
      <c r="D560"/>
      <c r="E560"/>
      <c r="F560"/>
      <c r="G560"/>
      <c r="H560"/>
      <c r="I560"/>
      <c r="J560"/>
      <c r="K560"/>
      <c r="L560"/>
      <c r="M560"/>
      <c r="N560"/>
      <c r="O560"/>
      <c r="P560"/>
      <c r="Q560"/>
      <c r="R560"/>
      <c r="S560"/>
      <c r="T560"/>
      <c r="U560"/>
      <c r="V560"/>
    </row>
    <row r="561" spans="1:22" ht="12.75">
      <c r="A561"/>
      <c r="B561"/>
      <c r="C561"/>
      <c r="D561"/>
      <c r="E561"/>
      <c r="F561"/>
      <c r="G561"/>
      <c r="H561"/>
      <c r="I561"/>
      <c r="J561"/>
      <c r="K561"/>
      <c r="L561"/>
      <c r="M561"/>
      <c r="N561"/>
      <c r="O561"/>
      <c r="P561"/>
      <c r="Q561"/>
      <c r="R561"/>
      <c r="S561"/>
      <c r="T561"/>
      <c r="U561"/>
      <c r="V561"/>
    </row>
    <row r="562" spans="1:22" ht="12.75">
      <c r="A562"/>
      <c r="B562"/>
      <c r="C562"/>
      <c r="D562"/>
      <c r="E562"/>
      <c r="F562"/>
      <c r="G562"/>
      <c r="H562"/>
      <c r="I562"/>
      <c r="J562"/>
      <c r="K562"/>
      <c r="L562"/>
      <c r="M562"/>
      <c r="N562"/>
      <c r="O562"/>
      <c r="P562"/>
      <c r="Q562"/>
      <c r="R562"/>
      <c r="S562"/>
      <c r="T562"/>
      <c r="U562"/>
      <c r="V562"/>
    </row>
    <row r="563" spans="1:22" ht="12.75">
      <c r="A563"/>
      <c r="B563"/>
      <c r="C563"/>
      <c r="D563"/>
      <c r="E563"/>
      <c r="F563"/>
      <c r="G563"/>
      <c r="H563"/>
      <c r="I563"/>
      <c r="J563"/>
      <c r="K563"/>
      <c r="L563"/>
      <c r="M563"/>
      <c r="N563"/>
      <c r="O563"/>
      <c r="P563"/>
      <c r="Q563"/>
      <c r="R563"/>
      <c r="S563"/>
      <c r="T563"/>
      <c r="U563"/>
      <c r="V563"/>
    </row>
    <row r="564" spans="1:22" ht="12.75">
      <c r="A564"/>
      <c r="B564"/>
      <c r="C564"/>
      <c r="D564"/>
      <c r="E564"/>
      <c r="F564"/>
      <c r="G564"/>
      <c r="H564"/>
      <c r="I564"/>
      <c r="J564"/>
      <c r="K564"/>
      <c r="L564"/>
      <c r="M564"/>
      <c r="N564"/>
      <c r="O564"/>
      <c r="P564"/>
      <c r="Q564"/>
      <c r="R564"/>
      <c r="S564"/>
      <c r="T564"/>
      <c r="U564"/>
      <c r="V564"/>
    </row>
    <row r="565" spans="1:22" ht="12.75">
      <c r="A565"/>
      <c r="B565"/>
      <c r="C565"/>
      <c r="D565"/>
      <c r="E565"/>
      <c r="F565"/>
      <c r="G565"/>
      <c r="H565"/>
      <c r="I565"/>
      <c r="J565"/>
      <c r="K565"/>
      <c r="L565"/>
      <c r="M565"/>
      <c r="N565"/>
      <c r="O565"/>
      <c r="P565"/>
      <c r="Q565"/>
      <c r="R565"/>
      <c r="S565"/>
      <c r="T565"/>
      <c r="U565"/>
      <c r="V565"/>
    </row>
    <row r="566" spans="1:22" ht="12.75">
      <c r="A566"/>
      <c r="B566"/>
      <c r="C566"/>
      <c r="D566"/>
      <c r="E566"/>
      <c r="F566"/>
      <c r="G566"/>
      <c r="H566"/>
      <c r="I566"/>
      <c r="J566"/>
      <c r="K566"/>
      <c r="L566"/>
      <c r="M566"/>
      <c r="N566"/>
      <c r="O566"/>
      <c r="P566"/>
      <c r="Q566"/>
      <c r="R566"/>
      <c r="S566"/>
      <c r="T566"/>
      <c r="U566"/>
      <c r="V566"/>
    </row>
    <row r="567" spans="1:22" ht="12.75">
      <c r="A567"/>
      <c r="B567"/>
      <c r="C567"/>
      <c r="D567"/>
      <c r="E567"/>
      <c r="F567"/>
      <c r="G567"/>
      <c r="H567"/>
      <c r="I567"/>
      <c r="J567"/>
      <c r="K567"/>
      <c r="L567"/>
      <c r="M567"/>
      <c r="N567"/>
      <c r="O567"/>
      <c r="P567"/>
      <c r="Q567"/>
      <c r="R567"/>
      <c r="S567"/>
      <c r="T567"/>
      <c r="U567"/>
      <c r="V567"/>
    </row>
    <row r="568" spans="1:22" ht="12.75">
      <c r="A568"/>
      <c r="B568"/>
      <c r="C568"/>
      <c r="D568"/>
      <c r="E568"/>
      <c r="F568"/>
      <c r="G568"/>
      <c r="H568"/>
      <c r="I568"/>
      <c r="J568"/>
      <c r="K568"/>
      <c r="L568"/>
      <c r="M568"/>
      <c r="N568"/>
      <c r="O568"/>
      <c r="P568"/>
      <c r="Q568"/>
      <c r="R568"/>
      <c r="S568"/>
      <c r="T568"/>
      <c r="U568"/>
      <c r="V568"/>
    </row>
    <row r="569" spans="1:22" ht="12.75">
      <c r="A569"/>
      <c r="B569"/>
      <c r="C569"/>
      <c r="D569"/>
      <c r="E569"/>
      <c r="F569"/>
      <c r="G569"/>
      <c r="H569"/>
      <c r="I569"/>
      <c r="J569"/>
      <c r="K569"/>
      <c r="L569"/>
      <c r="M569"/>
      <c r="N569"/>
      <c r="O569"/>
      <c r="P569"/>
      <c r="Q569"/>
      <c r="R569"/>
      <c r="S569"/>
      <c r="T569"/>
      <c r="U569"/>
      <c r="V569"/>
    </row>
    <row r="570" spans="1:22" ht="12.75">
      <c r="A570"/>
      <c r="B570"/>
      <c r="C570"/>
      <c r="D570"/>
      <c r="E570"/>
      <c r="F570"/>
      <c r="G570"/>
      <c r="H570"/>
      <c r="I570"/>
      <c r="J570"/>
      <c r="K570"/>
      <c r="L570"/>
      <c r="M570"/>
      <c r="N570"/>
      <c r="O570"/>
      <c r="P570"/>
      <c r="Q570"/>
      <c r="R570"/>
      <c r="S570"/>
      <c r="T570"/>
      <c r="U570"/>
      <c r="V570"/>
    </row>
    <row r="571" spans="1:22" ht="12.75">
      <c r="A571"/>
      <c r="B571"/>
      <c r="C571"/>
      <c r="D571"/>
      <c r="E571"/>
      <c r="F571"/>
      <c r="G571"/>
      <c r="H571"/>
      <c r="I571"/>
      <c r="J571"/>
      <c r="K571"/>
      <c r="L571"/>
      <c r="M571"/>
      <c r="N571"/>
      <c r="O571"/>
      <c r="P571"/>
      <c r="Q571"/>
      <c r="R571"/>
      <c r="S571"/>
      <c r="T571"/>
      <c r="U571"/>
      <c r="V571"/>
    </row>
    <row r="572" spans="1:22" ht="12.75">
      <c r="A572"/>
      <c r="B572"/>
      <c r="C572"/>
      <c r="D572"/>
      <c r="E572"/>
      <c r="F572"/>
      <c r="G572"/>
      <c r="H572"/>
      <c r="I572"/>
      <c r="J572"/>
      <c r="K572"/>
      <c r="L572"/>
      <c r="M572"/>
      <c r="N572"/>
      <c r="O572"/>
      <c r="P572"/>
      <c r="Q572"/>
      <c r="R572"/>
      <c r="S572"/>
      <c r="T572"/>
      <c r="U572"/>
      <c r="V572"/>
    </row>
    <row r="573" spans="1:22" ht="12.75">
      <c r="A573"/>
      <c r="B573"/>
      <c r="C573"/>
      <c r="D573"/>
      <c r="E573"/>
      <c r="F573"/>
      <c r="G573"/>
      <c r="H573"/>
      <c r="I573"/>
      <c r="J573"/>
      <c r="K573"/>
      <c r="L573"/>
      <c r="M573"/>
      <c r="N573"/>
      <c r="O573"/>
      <c r="P573"/>
      <c r="Q573"/>
      <c r="R573"/>
      <c r="S573"/>
      <c r="T573"/>
      <c r="U573"/>
      <c r="V573"/>
    </row>
    <row r="574" spans="1:22" ht="12.75">
      <c r="A574"/>
      <c r="B574"/>
      <c r="C574"/>
      <c r="D574"/>
      <c r="E574"/>
      <c r="F574"/>
      <c r="G574"/>
      <c r="H574"/>
      <c r="I574"/>
      <c r="J574"/>
      <c r="K574"/>
      <c r="L574"/>
      <c r="M574"/>
      <c r="N574"/>
      <c r="O574"/>
      <c r="P574"/>
      <c r="Q574"/>
      <c r="R574"/>
      <c r="S574"/>
      <c r="T574"/>
      <c r="U574"/>
      <c r="V574"/>
    </row>
    <row r="575" spans="1:22" ht="12.75">
      <c r="A575"/>
      <c r="B575"/>
      <c r="C575"/>
      <c r="D575"/>
      <c r="E575"/>
      <c r="F575"/>
      <c r="G575"/>
      <c r="H575"/>
      <c r="I575"/>
      <c r="J575"/>
      <c r="K575"/>
      <c r="L575"/>
      <c r="M575"/>
      <c r="N575"/>
      <c r="O575"/>
      <c r="P575"/>
      <c r="Q575"/>
      <c r="R575"/>
      <c r="S575"/>
      <c r="T575"/>
      <c r="U575"/>
      <c r="V575"/>
    </row>
    <row r="576" spans="1:22" ht="12.75">
      <c r="A576"/>
      <c r="B576"/>
      <c r="C576"/>
      <c r="D576"/>
      <c r="E576"/>
      <c r="F576"/>
      <c r="G576"/>
      <c r="H576"/>
      <c r="I576"/>
      <c r="J576"/>
      <c r="K576"/>
      <c r="L576"/>
      <c r="M576"/>
      <c r="N576"/>
      <c r="O576"/>
      <c r="P576"/>
      <c r="Q576"/>
      <c r="R576"/>
      <c r="S576"/>
      <c r="T576"/>
      <c r="U576"/>
      <c r="V576"/>
    </row>
    <row r="577" spans="1:22" ht="12.75">
      <c r="A577"/>
      <c r="B577"/>
      <c r="C577"/>
      <c r="D577"/>
      <c r="E577"/>
      <c r="F577"/>
      <c r="G577"/>
      <c r="H577"/>
      <c r="I577"/>
      <c r="J577"/>
      <c r="K577"/>
      <c r="L577"/>
      <c r="M577"/>
      <c r="N577"/>
      <c r="O577"/>
      <c r="P577"/>
      <c r="Q577"/>
      <c r="R577"/>
      <c r="S577"/>
      <c r="T577"/>
      <c r="U577"/>
      <c r="V577"/>
    </row>
    <row r="578" spans="1:22" ht="12.75">
      <c r="A578"/>
      <c r="B578"/>
      <c r="C578"/>
      <c r="D578"/>
      <c r="E578"/>
      <c r="F578"/>
      <c r="G578"/>
      <c r="H578"/>
      <c r="I578"/>
      <c r="J578"/>
      <c r="K578"/>
      <c r="L578"/>
      <c r="M578"/>
      <c r="N578"/>
      <c r="O578"/>
      <c r="P578"/>
      <c r="Q578"/>
      <c r="R578"/>
      <c r="S578"/>
      <c r="T578"/>
      <c r="U578"/>
      <c r="V578"/>
    </row>
    <row r="579" spans="1:22" ht="12.75">
      <c r="A579"/>
      <c r="B579"/>
      <c r="C579"/>
      <c r="D579"/>
      <c r="E579"/>
      <c r="F579"/>
      <c r="G579"/>
      <c r="H579"/>
      <c r="I579"/>
      <c r="J579"/>
      <c r="K579"/>
      <c r="L579"/>
      <c r="M579"/>
      <c r="N579"/>
      <c r="O579"/>
      <c r="P579"/>
      <c r="Q579"/>
      <c r="R579"/>
      <c r="S579"/>
      <c r="T579"/>
      <c r="U579"/>
      <c r="V579"/>
    </row>
    <row r="580" spans="1:22" ht="12.75">
      <c r="A580"/>
      <c r="B580"/>
      <c r="C580"/>
      <c r="D580"/>
      <c r="E580"/>
      <c r="F580"/>
      <c r="G580"/>
      <c r="H580"/>
      <c r="I580"/>
      <c r="J580"/>
      <c r="K580"/>
      <c r="L580"/>
      <c r="M580"/>
      <c r="N580"/>
      <c r="O580"/>
      <c r="P580"/>
      <c r="Q580"/>
      <c r="R580"/>
      <c r="S580"/>
      <c r="T580"/>
      <c r="U580"/>
      <c r="V580"/>
    </row>
    <row r="581" spans="1:22" ht="12.75">
      <c r="A581"/>
      <c r="B581"/>
      <c r="C581"/>
      <c r="D581"/>
      <c r="E581"/>
      <c r="F581"/>
      <c r="G581"/>
      <c r="H581"/>
      <c r="I581"/>
      <c r="J581"/>
      <c r="K581"/>
      <c r="L581"/>
      <c r="M581"/>
      <c r="N581"/>
      <c r="O581"/>
      <c r="P581"/>
      <c r="Q581"/>
      <c r="R581"/>
      <c r="S581"/>
      <c r="T581"/>
      <c r="U581"/>
      <c r="V581"/>
    </row>
    <row r="582" spans="1:22" ht="12.75">
      <c r="A582"/>
      <c r="B582"/>
      <c r="C582"/>
      <c r="D582"/>
      <c r="E582"/>
      <c r="F582"/>
      <c r="G582"/>
      <c r="H582"/>
      <c r="I582"/>
      <c r="J582"/>
      <c r="K582"/>
      <c r="L582"/>
      <c r="M582"/>
      <c r="N582"/>
      <c r="O582"/>
      <c r="P582"/>
      <c r="Q582"/>
      <c r="R582"/>
      <c r="S582"/>
      <c r="T582"/>
      <c r="U582"/>
      <c r="V582"/>
    </row>
    <row r="583" spans="1:22" ht="12.75">
      <c r="A583"/>
      <c r="B583"/>
      <c r="C583"/>
      <c r="D583"/>
      <c r="E583"/>
      <c r="F583"/>
      <c r="G583"/>
      <c r="H583"/>
      <c r="I583"/>
      <c r="J583"/>
      <c r="K583"/>
      <c r="L583"/>
      <c r="M583"/>
      <c r="N583"/>
      <c r="O583"/>
      <c r="P583"/>
      <c r="Q583"/>
      <c r="R583"/>
      <c r="S583"/>
      <c r="T583"/>
      <c r="U583"/>
      <c r="V583"/>
    </row>
    <row r="584" spans="1:22" ht="12.75">
      <c r="A584"/>
      <c r="B584"/>
      <c r="C584"/>
      <c r="D584"/>
      <c r="E584"/>
      <c r="F584"/>
      <c r="G584"/>
      <c r="H584"/>
      <c r="I584"/>
      <c r="J584"/>
      <c r="K584"/>
      <c r="L584"/>
      <c r="M584"/>
      <c r="N584"/>
      <c r="O584"/>
      <c r="P584"/>
      <c r="Q584"/>
      <c r="R584"/>
      <c r="S584"/>
      <c r="T584"/>
      <c r="U584"/>
      <c r="V584"/>
    </row>
    <row r="585" spans="1:22" ht="12.75">
      <c r="A585"/>
      <c r="B585"/>
      <c r="C585"/>
      <c r="D585"/>
      <c r="E585"/>
      <c r="F585"/>
      <c r="G585"/>
      <c r="H585"/>
      <c r="I585"/>
      <c r="J585"/>
      <c r="K585"/>
      <c r="L585"/>
      <c r="M585"/>
      <c r="N585"/>
      <c r="O585"/>
      <c r="P585"/>
      <c r="Q585"/>
      <c r="R585"/>
      <c r="S585"/>
      <c r="T585"/>
      <c r="U585"/>
      <c r="V585"/>
    </row>
    <row r="586" spans="1:22" ht="12.75">
      <c r="A586"/>
      <c r="B586"/>
      <c r="C586"/>
      <c r="D586"/>
      <c r="E586"/>
      <c r="F586"/>
      <c r="G586"/>
      <c r="H586"/>
      <c r="I586"/>
      <c r="J586"/>
      <c r="K586"/>
      <c r="L586"/>
      <c r="M586"/>
      <c r="N586"/>
      <c r="O586"/>
      <c r="P586"/>
      <c r="Q586"/>
      <c r="R586"/>
      <c r="S586"/>
      <c r="T586"/>
      <c r="U586"/>
      <c r="V586"/>
    </row>
    <row r="587" spans="1:22" ht="12.75">
      <c r="A587"/>
      <c r="B587"/>
      <c r="C587"/>
      <c r="D587"/>
      <c r="E587"/>
      <c r="F587"/>
      <c r="G587"/>
      <c r="H587"/>
      <c r="I587"/>
      <c r="J587"/>
      <c r="K587"/>
      <c r="L587"/>
      <c r="M587"/>
      <c r="N587"/>
      <c r="O587"/>
      <c r="P587"/>
      <c r="Q587"/>
      <c r="R587"/>
      <c r="S587"/>
      <c r="T587"/>
      <c r="U587"/>
      <c r="V587"/>
    </row>
    <row r="588" spans="1:22" ht="12.75">
      <c r="A588"/>
      <c r="B588"/>
      <c r="C588"/>
      <c r="D588"/>
      <c r="E588"/>
      <c r="F588"/>
      <c r="G588"/>
      <c r="H588"/>
      <c r="I588"/>
      <c r="J588"/>
      <c r="K588"/>
      <c r="L588"/>
      <c r="M588"/>
      <c r="N588"/>
      <c r="O588"/>
      <c r="P588"/>
      <c r="Q588"/>
      <c r="R588"/>
      <c r="S588"/>
      <c r="T588"/>
      <c r="U588"/>
      <c r="V588"/>
    </row>
    <row r="589" spans="1:22" ht="12.75">
      <c r="A589"/>
      <c r="B589"/>
      <c r="C589"/>
      <c r="D589"/>
      <c r="E589"/>
      <c r="F589"/>
      <c r="G589"/>
      <c r="H589"/>
      <c r="I589"/>
      <c r="J589"/>
      <c r="K589"/>
      <c r="L589"/>
      <c r="M589"/>
      <c r="N589"/>
      <c r="O589"/>
      <c r="P589"/>
      <c r="Q589"/>
      <c r="R589"/>
      <c r="S589"/>
      <c r="T589"/>
      <c r="U589"/>
      <c r="V589"/>
    </row>
    <row r="590" spans="1:22" ht="12.75">
      <c r="A590"/>
      <c r="B590"/>
      <c r="C590"/>
      <c r="D590"/>
      <c r="E590"/>
      <c r="F590"/>
      <c r="G590"/>
      <c r="H590"/>
      <c r="I590"/>
      <c r="J590"/>
      <c r="K590"/>
      <c r="L590"/>
      <c r="M590"/>
      <c r="N590"/>
      <c r="O590"/>
      <c r="P590"/>
      <c r="Q590"/>
      <c r="R590"/>
      <c r="S590"/>
      <c r="T590"/>
      <c r="U590"/>
      <c r="V590"/>
    </row>
    <row r="591" spans="1:22" ht="12.75">
      <c r="A591"/>
      <c r="B591"/>
      <c r="C591"/>
      <c r="D591"/>
      <c r="E591"/>
      <c r="F591"/>
      <c r="G591"/>
      <c r="H591"/>
      <c r="I591"/>
      <c r="J591"/>
      <c r="K591"/>
      <c r="L591"/>
      <c r="M591"/>
      <c r="N591"/>
      <c r="O591"/>
      <c r="P591"/>
      <c r="Q591"/>
      <c r="R591"/>
      <c r="S591"/>
      <c r="T591"/>
      <c r="U591"/>
      <c r="V591"/>
    </row>
    <row r="592" spans="1:22" ht="12.75">
      <c r="A592"/>
      <c r="B592"/>
      <c r="C592"/>
      <c r="D592"/>
      <c r="E592"/>
      <c r="F592"/>
      <c r="G592"/>
      <c r="H592"/>
      <c r="I592"/>
      <c r="J592"/>
      <c r="K592"/>
      <c r="L592"/>
      <c r="M592"/>
      <c r="N592"/>
      <c r="O592"/>
      <c r="P592"/>
      <c r="Q592"/>
      <c r="R592"/>
      <c r="S592"/>
      <c r="T592"/>
      <c r="U592"/>
      <c r="V592"/>
    </row>
    <row r="593" spans="1:22" ht="12.75">
      <c r="A593"/>
      <c r="B593"/>
      <c r="C593"/>
      <c r="D593"/>
      <c r="E593"/>
      <c r="F593"/>
      <c r="G593"/>
      <c r="H593"/>
      <c r="I593"/>
      <c r="J593"/>
      <c r="K593"/>
      <c r="L593"/>
      <c r="M593"/>
      <c r="N593"/>
      <c r="O593"/>
      <c r="P593"/>
      <c r="Q593"/>
      <c r="R593"/>
      <c r="S593"/>
      <c r="T593"/>
      <c r="U593"/>
      <c r="V593"/>
    </row>
    <row r="594" spans="1:22" ht="12.75">
      <c r="A594"/>
      <c r="B594"/>
      <c r="C594"/>
      <c r="D594"/>
      <c r="E594"/>
      <c r="F594"/>
      <c r="G594"/>
      <c r="H594"/>
      <c r="I594"/>
      <c r="J594"/>
      <c r="K594"/>
      <c r="L594"/>
      <c r="M594"/>
      <c r="N594"/>
      <c r="O594"/>
      <c r="P594"/>
      <c r="Q594"/>
      <c r="R594"/>
      <c r="S594"/>
      <c r="T594"/>
      <c r="U594"/>
      <c r="V594"/>
    </row>
    <row r="595" spans="1:22" ht="12.75">
      <c r="A595"/>
      <c r="B595"/>
      <c r="C595"/>
      <c r="D595"/>
      <c r="E595"/>
      <c r="F595"/>
      <c r="G595"/>
      <c r="H595"/>
      <c r="I595"/>
      <c r="J595"/>
      <c r="K595"/>
      <c r="L595"/>
      <c r="M595"/>
      <c r="N595"/>
      <c r="O595"/>
      <c r="P595"/>
      <c r="Q595"/>
      <c r="R595"/>
      <c r="S595"/>
      <c r="T595"/>
      <c r="U595"/>
      <c r="V595"/>
    </row>
    <row r="596" spans="1:22" ht="12.75">
      <c r="A596"/>
      <c r="B596"/>
      <c r="C596"/>
      <c r="D596"/>
      <c r="E596"/>
      <c r="F596"/>
      <c r="G596"/>
      <c r="H596"/>
      <c r="I596"/>
      <c r="J596"/>
      <c r="K596"/>
      <c r="L596"/>
      <c r="M596"/>
      <c r="N596"/>
      <c r="O596"/>
      <c r="P596"/>
      <c r="Q596"/>
      <c r="R596"/>
      <c r="S596"/>
      <c r="T596"/>
      <c r="U596"/>
      <c r="V596"/>
    </row>
    <row r="597" spans="1:22" ht="12.75">
      <c r="A597"/>
      <c r="B597"/>
      <c r="C597"/>
      <c r="D597"/>
      <c r="E597"/>
      <c r="F597"/>
      <c r="G597"/>
      <c r="H597"/>
      <c r="I597"/>
      <c r="J597"/>
      <c r="K597"/>
      <c r="L597"/>
      <c r="M597"/>
      <c r="N597"/>
      <c r="O597"/>
      <c r="P597"/>
      <c r="Q597"/>
      <c r="R597"/>
      <c r="S597"/>
      <c r="T597"/>
      <c r="U597"/>
      <c r="V597"/>
    </row>
    <row r="598" spans="1:22" ht="12.75">
      <c r="A598"/>
      <c r="B598"/>
      <c r="C598"/>
      <c r="D598"/>
      <c r="E598"/>
      <c r="F598"/>
      <c r="G598"/>
      <c r="H598"/>
      <c r="I598"/>
      <c r="J598"/>
      <c r="K598"/>
      <c r="L598"/>
      <c r="M598"/>
      <c r="N598"/>
      <c r="O598"/>
      <c r="P598"/>
      <c r="Q598"/>
      <c r="R598"/>
      <c r="S598"/>
      <c r="T598"/>
      <c r="U598"/>
      <c r="V598"/>
    </row>
    <row r="599" spans="1:22" ht="12.75">
      <c r="A599"/>
      <c r="B599"/>
      <c r="C599"/>
      <c r="D599"/>
      <c r="E599"/>
      <c r="F599"/>
      <c r="G599"/>
      <c r="H599"/>
      <c r="I599"/>
      <c r="J599"/>
      <c r="K599"/>
      <c r="L599"/>
      <c r="M599"/>
      <c r="N599"/>
      <c r="O599"/>
      <c r="P599"/>
      <c r="Q599"/>
      <c r="R599"/>
      <c r="S599"/>
      <c r="T599"/>
      <c r="U599"/>
      <c r="V599"/>
    </row>
    <row r="600" spans="1:22" ht="12.75">
      <c r="A600"/>
      <c r="B600"/>
      <c r="C600"/>
      <c r="D600"/>
      <c r="E600"/>
      <c r="F600"/>
      <c r="G600"/>
      <c r="H600"/>
      <c r="I600"/>
      <c r="J600"/>
      <c r="K600"/>
      <c r="L600"/>
      <c r="M600"/>
      <c r="N600"/>
      <c r="O600"/>
      <c r="P600"/>
      <c r="Q600"/>
      <c r="R600"/>
      <c r="S600"/>
      <c r="T600"/>
      <c r="U600"/>
      <c r="V600"/>
    </row>
    <row r="601" spans="1:22" ht="12.75">
      <c r="A601"/>
      <c r="B601"/>
      <c r="C601"/>
      <c r="D601"/>
      <c r="E601"/>
      <c r="F601"/>
      <c r="G601"/>
      <c r="H601"/>
      <c r="I601"/>
      <c r="J601"/>
      <c r="K601"/>
      <c r="L601"/>
      <c r="M601"/>
      <c r="N601"/>
      <c r="O601"/>
      <c r="P601"/>
      <c r="Q601"/>
      <c r="R601"/>
      <c r="S601"/>
      <c r="T601"/>
      <c r="U601"/>
      <c r="V601"/>
    </row>
    <row r="602" spans="1:22" ht="12.75">
      <c r="A602"/>
      <c r="B602"/>
      <c r="C602"/>
      <c r="D602"/>
      <c r="E602"/>
      <c r="F602"/>
      <c r="G602"/>
      <c r="H602"/>
      <c r="I602"/>
      <c r="J602"/>
      <c r="K602"/>
      <c r="L602"/>
      <c r="M602"/>
      <c r="N602"/>
      <c r="O602"/>
      <c r="P602"/>
      <c r="Q602"/>
      <c r="R602"/>
      <c r="S602"/>
      <c r="T602"/>
      <c r="U602"/>
      <c r="V602"/>
    </row>
    <row r="603" spans="1:22" ht="12.75">
      <c r="A603"/>
      <c r="B603"/>
      <c r="C603"/>
      <c r="D603"/>
      <c r="E603"/>
      <c r="F603"/>
      <c r="G603"/>
      <c r="H603"/>
      <c r="I603"/>
      <c r="J603"/>
      <c r="K603"/>
      <c r="L603"/>
      <c r="M603"/>
      <c r="N603"/>
      <c r="O603"/>
      <c r="P603"/>
      <c r="Q603"/>
      <c r="R603"/>
      <c r="S603"/>
      <c r="T603"/>
      <c r="U603"/>
      <c r="V603"/>
    </row>
    <row r="604" spans="1:22" ht="12.75">
      <c r="A604"/>
      <c r="B604"/>
      <c r="C604"/>
      <c r="D604"/>
      <c r="E604"/>
      <c r="F604"/>
      <c r="G604"/>
      <c r="H604"/>
      <c r="I604"/>
      <c r="J604"/>
      <c r="K604"/>
      <c r="L604"/>
      <c r="M604"/>
      <c r="N604"/>
      <c r="O604"/>
      <c r="P604"/>
      <c r="Q604"/>
      <c r="R604"/>
      <c r="S604"/>
      <c r="T604"/>
      <c r="U604"/>
      <c r="V604"/>
    </row>
    <row r="605" spans="1:22" ht="12.75">
      <c r="A605"/>
      <c r="B605"/>
      <c r="C605"/>
      <c r="D605"/>
      <c r="E605"/>
      <c r="F605"/>
      <c r="G605"/>
      <c r="H605"/>
      <c r="I605"/>
      <c r="J605"/>
      <c r="K605"/>
      <c r="L605"/>
      <c r="M605"/>
      <c r="N605"/>
      <c r="O605"/>
      <c r="P605"/>
      <c r="Q605"/>
      <c r="R605"/>
      <c r="S605"/>
      <c r="T605"/>
      <c r="U605"/>
      <c r="V605"/>
    </row>
    <row r="606" spans="1:22" ht="12.75">
      <c r="A606"/>
      <c r="B606"/>
      <c r="C606"/>
      <c r="D606"/>
      <c r="E606"/>
      <c r="F606"/>
      <c r="G606"/>
      <c r="H606"/>
      <c r="I606"/>
      <c r="J606"/>
      <c r="K606"/>
      <c r="L606"/>
      <c r="M606"/>
      <c r="N606"/>
      <c r="O606"/>
      <c r="P606"/>
      <c r="Q606"/>
      <c r="R606"/>
      <c r="S606"/>
      <c r="T606"/>
      <c r="U606"/>
      <c r="V606"/>
    </row>
    <row r="607" spans="1:22" ht="12.75">
      <c r="A607"/>
      <c r="B607"/>
      <c r="C607"/>
      <c r="D607"/>
      <c r="E607"/>
      <c r="F607"/>
      <c r="G607"/>
      <c r="H607"/>
      <c r="I607"/>
      <c r="J607"/>
      <c r="K607"/>
      <c r="L607"/>
      <c r="M607"/>
      <c r="N607"/>
      <c r="O607"/>
      <c r="P607"/>
      <c r="Q607"/>
      <c r="R607"/>
      <c r="S607"/>
      <c r="T607"/>
      <c r="U607"/>
      <c r="V607"/>
    </row>
    <row r="608" spans="1:22" ht="12.75">
      <c r="A608"/>
      <c r="B608"/>
      <c r="C608"/>
      <c r="D608"/>
      <c r="E608"/>
      <c r="F608"/>
      <c r="G608"/>
      <c r="H608"/>
      <c r="I608"/>
      <c r="J608"/>
      <c r="K608"/>
      <c r="L608"/>
      <c r="M608"/>
      <c r="N608"/>
      <c r="O608"/>
      <c r="P608"/>
      <c r="Q608"/>
      <c r="R608"/>
      <c r="S608"/>
      <c r="T608"/>
      <c r="U608"/>
      <c r="V608"/>
    </row>
    <row r="609" spans="1:22" ht="12.75">
      <c r="A609"/>
      <c r="B609"/>
      <c r="C609"/>
      <c r="D609"/>
      <c r="E609"/>
      <c r="F609"/>
      <c r="G609"/>
      <c r="H609"/>
      <c r="I609"/>
      <c r="J609"/>
      <c r="K609"/>
      <c r="L609"/>
      <c r="M609"/>
      <c r="N609"/>
      <c r="O609"/>
      <c r="P609"/>
      <c r="Q609"/>
      <c r="R609"/>
      <c r="S609"/>
      <c r="T609"/>
      <c r="U609"/>
      <c r="V609"/>
    </row>
    <row r="610" spans="1:22" ht="12.75">
      <c r="A610"/>
      <c r="B610"/>
      <c r="C610"/>
      <c r="D610"/>
      <c r="E610"/>
      <c r="F610"/>
      <c r="G610"/>
      <c r="H610"/>
      <c r="I610"/>
      <c r="J610"/>
      <c r="K610"/>
      <c r="L610"/>
      <c r="M610"/>
      <c r="N610"/>
      <c r="O610"/>
      <c r="P610"/>
      <c r="Q610"/>
      <c r="R610"/>
      <c r="S610"/>
      <c r="T610"/>
      <c r="U610"/>
      <c r="V610"/>
    </row>
    <row r="611" spans="1:22" ht="12.75">
      <c r="A611"/>
      <c r="B611"/>
      <c r="C611"/>
      <c r="D611"/>
      <c r="E611"/>
      <c r="F611"/>
      <c r="G611"/>
      <c r="H611"/>
      <c r="I611"/>
      <c r="J611"/>
      <c r="K611"/>
      <c r="L611"/>
      <c r="M611"/>
      <c r="N611"/>
      <c r="O611"/>
      <c r="P611"/>
      <c r="Q611"/>
      <c r="R611"/>
      <c r="S611"/>
      <c r="T611"/>
      <c r="U611"/>
      <c r="V611"/>
    </row>
    <row r="612" spans="1:22" ht="12.75">
      <c r="A612"/>
      <c r="B612"/>
      <c r="C612"/>
      <c r="D612"/>
      <c r="E612"/>
      <c r="F612"/>
      <c r="G612"/>
      <c r="H612"/>
      <c r="I612"/>
      <c r="J612"/>
      <c r="K612"/>
      <c r="L612"/>
      <c r="M612"/>
      <c r="N612"/>
      <c r="O612"/>
      <c r="P612"/>
      <c r="Q612"/>
      <c r="R612"/>
      <c r="S612"/>
      <c r="T612"/>
      <c r="U612"/>
      <c r="V612"/>
    </row>
    <row r="613" spans="1:22" ht="12.75">
      <c r="A613"/>
      <c r="B613"/>
      <c r="C613"/>
      <c r="D613"/>
      <c r="E613"/>
      <c r="F613"/>
      <c r="G613"/>
      <c r="H613"/>
      <c r="I613"/>
      <c r="J613"/>
      <c r="K613"/>
      <c r="L613"/>
      <c r="M613"/>
      <c r="N613"/>
      <c r="O613"/>
      <c r="P613"/>
      <c r="Q613"/>
      <c r="R613"/>
      <c r="S613"/>
      <c r="T613"/>
      <c r="U613"/>
      <c r="V613"/>
    </row>
    <row r="614" spans="1:22" ht="12.75">
      <c r="A614"/>
      <c r="B614"/>
      <c r="C614"/>
      <c r="D614"/>
      <c r="E614"/>
      <c r="F614"/>
      <c r="G614"/>
      <c r="H614"/>
      <c r="I614"/>
      <c r="J614"/>
      <c r="K614"/>
      <c r="L614"/>
      <c r="M614"/>
      <c r="N614"/>
      <c r="O614"/>
      <c r="P614"/>
      <c r="Q614"/>
      <c r="R614"/>
      <c r="S614"/>
      <c r="T614"/>
      <c r="U614"/>
      <c r="V614"/>
    </row>
    <row r="615" spans="1:22" ht="12.75">
      <c r="A615"/>
      <c r="B615"/>
      <c r="C615"/>
      <c r="D615"/>
      <c r="E615"/>
      <c r="F615"/>
      <c r="G615"/>
      <c r="H615"/>
      <c r="I615"/>
      <c r="J615"/>
      <c r="K615"/>
      <c r="L615"/>
      <c r="M615"/>
      <c r="N615"/>
      <c r="O615"/>
      <c r="P615"/>
      <c r="Q615"/>
      <c r="R615"/>
      <c r="S615"/>
      <c r="T615"/>
      <c r="U615"/>
      <c r="V615"/>
    </row>
    <row r="616" spans="1:22" ht="12.75">
      <c r="A616"/>
      <c r="B616"/>
      <c r="C616"/>
      <c r="D616"/>
      <c r="E616"/>
      <c r="F616"/>
      <c r="G616"/>
      <c r="H616"/>
      <c r="I616"/>
      <c r="J616"/>
      <c r="K616"/>
      <c r="L616"/>
      <c r="M616"/>
      <c r="N616"/>
      <c r="O616"/>
      <c r="P616"/>
      <c r="Q616"/>
      <c r="R616"/>
      <c r="S616"/>
      <c r="T616"/>
      <c r="U616"/>
      <c r="V616"/>
    </row>
    <row r="617" spans="1:22" ht="12.75">
      <c r="A617"/>
      <c r="B617"/>
      <c r="C617"/>
      <c r="D617"/>
      <c r="E617"/>
      <c r="F617"/>
      <c r="G617"/>
      <c r="H617"/>
      <c r="I617"/>
      <c r="J617"/>
      <c r="K617"/>
      <c r="L617"/>
      <c r="M617"/>
      <c r="N617"/>
      <c r="O617"/>
      <c r="P617"/>
      <c r="Q617"/>
      <c r="R617"/>
      <c r="S617"/>
      <c r="T617"/>
      <c r="U617"/>
      <c r="V617"/>
    </row>
    <row r="618" spans="1:22" ht="12.75">
      <c r="A618"/>
      <c r="B618"/>
      <c r="C618"/>
      <c r="D618"/>
      <c r="E618"/>
      <c r="F618"/>
      <c r="G618"/>
      <c r="H618"/>
      <c r="I618"/>
      <c r="J618"/>
      <c r="K618"/>
      <c r="L618"/>
      <c r="M618"/>
      <c r="N618"/>
      <c r="O618"/>
      <c r="P618"/>
      <c r="Q618"/>
      <c r="R618"/>
      <c r="S618"/>
      <c r="T618"/>
      <c r="U618"/>
      <c r="V618"/>
    </row>
    <row r="619" spans="1:22" ht="12.75">
      <c r="A619"/>
      <c r="B619"/>
      <c r="C619"/>
      <c r="D619"/>
      <c r="E619"/>
      <c r="F619"/>
      <c r="G619"/>
      <c r="H619"/>
      <c r="I619"/>
      <c r="J619"/>
      <c r="K619"/>
      <c r="L619"/>
      <c r="M619"/>
      <c r="N619"/>
      <c r="O619"/>
      <c r="P619"/>
      <c r="Q619"/>
      <c r="R619"/>
      <c r="S619"/>
      <c r="T619"/>
      <c r="U619"/>
      <c r="V619"/>
    </row>
    <row r="620" spans="1:22" ht="12.75">
      <c r="A620"/>
      <c r="B620"/>
      <c r="C620"/>
      <c r="D620"/>
      <c r="E620"/>
      <c r="F620"/>
      <c r="G620"/>
      <c r="H620"/>
      <c r="I620"/>
      <c r="J620"/>
      <c r="K620"/>
      <c r="L620"/>
      <c r="M620"/>
      <c r="N620"/>
      <c r="O620"/>
      <c r="P620"/>
      <c r="Q620"/>
      <c r="R620"/>
      <c r="S620"/>
      <c r="T620"/>
      <c r="U620"/>
      <c r="V620"/>
    </row>
    <row r="621" spans="1:22" ht="12.75">
      <c r="A621"/>
      <c r="B621"/>
      <c r="C621"/>
      <c r="D621"/>
      <c r="E621"/>
      <c r="F621"/>
      <c r="G621"/>
      <c r="H621"/>
      <c r="I621"/>
      <c r="J621"/>
      <c r="K621"/>
      <c r="L621"/>
      <c r="M621"/>
      <c r="N621"/>
      <c r="O621"/>
      <c r="P621"/>
      <c r="Q621"/>
      <c r="R621"/>
      <c r="S621"/>
      <c r="T621"/>
      <c r="U621"/>
      <c r="V621"/>
    </row>
    <row r="622" spans="1:22" ht="12.75">
      <c r="A622"/>
      <c r="B622"/>
      <c r="C622"/>
      <c r="D622"/>
      <c r="E622"/>
      <c r="F622"/>
      <c r="G622"/>
      <c r="H622"/>
      <c r="I622"/>
      <c r="J622"/>
      <c r="K622"/>
      <c r="L622"/>
      <c r="M622"/>
      <c r="N622"/>
      <c r="O622"/>
      <c r="P622"/>
      <c r="Q622"/>
      <c r="R622"/>
      <c r="S622"/>
      <c r="T622"/>
      <c r="U622"/>
      <c r="V622"/>
    </row>
    <row r="623" spans="1:22" ht="12.75">
      <c r="A623"/>
      <c r="B623"/>
      <c r="C623"/>
      <c r="D623"/>
      <c r="E623"/>
      <c r="F623"/>
      <c r="G623"/>
      <c r="H623"/>
      <c r="I623"/>
      <c r="J623"/>
      <c r="K623"/>
      <c r="L623"/>
      <c r="M623"/>
      <c r="N623"/>
      <c r="O623"/>
      <c r="P623"/>
      <c r="Q623"/>
      <c r="R623"/>
      <c r="S623"/>
      <c r="T623"/>
      <c r="U623"/>
      <c r="V623"/>
    </row>
    <row r="624" spans="1:22" ht="12.75">
      <c r="A624"/>
      <c r="B624"/>
      <c r="C624"/>
      <c r="D624"/>
      <c r="E624"/>
      <c r="F624"/>
      <c r="G624"/>
      <c r="H624"/>
      <c r="I624"/>
      <c r="J624"/>
      <c r="K624"/>
      <c r="L624"/>
      <c r="M624"/>
      <c r="N624"/>
      <c r="O624"/>
      <c r="P624"/>
      <c r="Q624"/>
      <c r="R624"/>
      <c r="S624"/>
      <c r="T624"/>
      <c r="U624"/>
      <c r="V624"/>
    </row>
    <row r="625" spans="1:22" ht="12.75">
      <c r="A625"/>
      <c r="B625"/>
      <c r="C625"/>
      <c r="D625"/>
      <c r="E625"/>
      <c r="F625"/>
      <c r="G625"/>
      <c r="H625"/>
      <c r="I625"/>
      <c r="J625"/>
      <c r="K625"/>
      <c r="L625"/>
      <c r="M625"/>
      <c r="N625"/>
      <c r="O625"/>
      <c r="P625"/>
      <c r="Q625"/>
      <c r="R625"/>
      <c r="S625"/>
      <c r="T625"/>
      <c r="U625"/>
      <c r="V625"/>
    </row>
    <row r="626" spans="1:22" ht="12.75">
      <c r="A626"/>
      <c r="B626"/>
      <c r="C626"/>
      <c r="D626"/>
      <c r="E626"/>
      <c r="F626"/>
      <c r="G626"/>
      <c r="H626"/>
      <c r="I626"/>
      <c r="J626"/>
      <c r="K626"/>
      <c r="L626"/>
      <c r="M626"/>
      <c r="N626"/>
      <c r="O626"/>
      <c r="P626"/>
      <c r="Q626"/>
      <c r="R626"/>
      <c r="S626"/>
      <c r="T626"/>
      <c r="U626"/>
      <c r="V626"/>
    </row>
    <row r="627" spans="1:22" ht="12.75">
      <c r="A627"/>
      <c r="B627"/>
      <c r="C627"/>
      <c r="D627"/>
      <c r="E627"/>
      <c r="F627"/>
      <c r="G627"/>
      <c r="H627"/>
      <c r="I627"/>
      <c r="J627"/>
      <c r="K627"/>
      <c r="L627"/>
      <c r="M627"/>
      <c r="N627"/>
      <c r="O627"/>
      <c r="P627"/>
      <c r="Q627"/>
      <c r="R627"/>
      <c r="S627"/>
      <c r="T627"/>
      <c r="U627"/>
      <c r="V627"/>
    </row>
    <row r="628" spans="1:22" ht="12.75">
      <c r="A628"/>
      <c r="B628"/>
      <c r="C628"/>
      <c r="D628"/>
      <c r="E628"/>
      <c r="F628"/>
      <c r="G628"/>
      <c r="H628"/>
      <c r="I628"/>
      <c r="J628"/>
      <c r="K628"/>
      <c r="L628"/>
      <c r="M628"/>
      <c r="N628"/>
      <c r="O628"/>
      <c r="P628"/>
      <c r="Q628"/>
      <c r="R628"/>
      <c r="S628"/>
      <c r="T628"/>
      <c r="U628"/>
      <c r="V628"/>
    </row>
    <row r="629" spans="1:22" ht="12.75">
      <c r="A629"/>
      <c r="B629"/>
      <c r="C629"/>
      <c r="D629"/>
      <c r="E629"/>
      <c r="F629"/>
      <c r="G629"/>
      <c r="H629"/>
      <c r="I629"/>
      <c r="J629"/>
      <c r="K629"/>
      <c r="L629"/>
      <c r="M629"/>
      <c r="N629"/>
      <c r="O629"/>
      <c r="P629"/>
      <c r="Q629"/>
      <c r="R629"/>
      <c r="S629"/>
      <c r="T629"/>
      <c r="U629"/>
      <c r="V629"/>
    </row>
    <row r="630" spans="1:22" ht="12.75">
      <c r="A630"/>
      <c r="B630"/>
      <c r="C630"/>
      <c r="D630"/>
      <c r="E630"/>
      <c r="F630"/>
      <c r="G630"/>
      <c r="H630"/>
      <c r="I630"/>
      <c r="J630"/>
      <c r="K630"/>
      <c r="L630"/>
      <c r="M630"/>
      <c r="N630"/>
      <c r="O630"/>
      <c r="P630"/>
      <c r="Q630"/>
      <c r="R630"/>
      <c r="S630"/>
      <c r="T630"/>
      <c r="U630"/>
      <c r="V630"/>
    </row>
    <row r="631" spans="1:22" ht="12.75">
      <c r="A631"/>
      <c r="B631"/>
      <c r="C631"/>
      <c r="D631"/>
      <c r="E631"/>
      <c r="F631"/>
      <c r="G631"/>
      <c r="H631"/>
      <c r="I631"/>
      <c r="J631"/>
      <c r="K631"/>
      <c r="L631"/>
      <c r="M631"/>
      <c r="N631"/>
      <c r="O631"/>
      <c r="P631"/>
      <c r="Q631"/>
      <c r="R631"/>
      <c r="S631"/>
      <c r="T631"/>
      <c r="U631"/>
      <c r="V631"/>
    </row>
    <row r="632" spans="1:22" ht="12.75">
      <c r="A632"/>
      <c r="B632"/>
      <c r="C632"/>
      <c r="D632"/>
      <c r="E632"/>
      <c r="F632"/>
      <c r="G632"/>
      <c r="H632"/>
      <c r="I632"/>
      <c r="J632"/>
      <c r="K632"/>
      <c r="L632"/>
      <c r="M632"/>
      <c r="N632"/>
      <c r="O632"/>
      <c r="P632"/>
      <c r="Q632"/>
      <c r="R632"/>
      <c r="S632"/>
      <c r="T632"/>
      <c r="U632"/>
      <c r="V632"/>
    </row>
    <row r="633" spans="1:22" ht="12.75">
      <c r="A633"/>
      <c r="B633"/>
      <c r="C633"/>
      <c r="D633"/>
      <c r="E633"/>
      <c r="F633"/>
      <c r="G633"/>
      <c r="H633"/>
      <c r="I633"/>
      <c r="J633"/>
      <c r="K633"/>
      <c r="L633"/>
      <c r="M633"/>
      <c r="N633"/>
      <c r="O633"/>
      <c r="P633"/>
      <c r="Q633"/>
      <c r="R633"/>
      <c r="S633"/>
      <c r="T633"/>
      <c r="U633"/>
      <c r="V633"/>
    </row>
    <row r="634" spans="1:22" ht="12.75">
      <c r="A634"/>
      <c r="B634"/>
      <c r="C634"/>
      <c r="D634"/>
      <c r="E634"/>
      <c r="F634"/>
      <c r="G634"/>
      <c r="H634"/>
      <c r="I634"/>
      <c r="J634"/>
      <c r="K634"/>
      <c r="L634"/>
      <c r="M634"/>
      <c r="N634"/>
      <c r="O634"/>
      <c r="P634"/>
      <c r="Q634"/>
      <c r="R634"/>
      <c r="S634"/>
      <c r="T634"/>
      <c r="U634"/>
      <c r="V634"/>
    </row>
    <row r="635" spans="1:22" ht="12.75">
      <c r="A635"/>
      <c r="B635"/>
      <c r="C635"/>
      <c r="D635"/>
      <c r="E635"/>
      <c r="F635"/>
      <c r="G635"/>
      <c r="H635"/>
      <c r="I635"/>
      <c r="J635"/>
      <c r="K635"/>
      <c r="L635"/>
      <c r="M635"/>
      <c r="N635"/>
      <c r="O635"/>
      <c r="P635"/>
      <c r="Q635"/>
      <c r="R635"/>
      <c r="S635"/>
      <c r="T635"/>
      <c r="U635"/>
      <c r="V635"/>
    </row>
    <row r="636" spans="1:22" ht="12.75">
      <c r="A636"/>
      <c r="B636"/>
      <c r="C636"/>
      <c r="D636"/>
      <c r="E636"/>
      <c r="F636"/>
      <c r="G636"/>
      <c r="H636"/>
      <c r="I636"/>
      <c r="J636"/>
      <c r="K636"/>
      <c r="L636"/>
      <c r="M636"/>
      <c r="N636"/>
      <c r="O636"/>
      <c r="P636"/>
      <c r="Q636"/>
      <c r="R636"/>
      <c r="S636"/>
      <c r="T636"/>
      <c r="U636"/>
      <c r="V636"/>
    </row>
    <row r="637" spans="1:22" ht="12.75">
      <c r="A637"/>
      <c r="B637"/>
      <c r="C637"/>
      <c r="D637"/>
      <c r="E637"/>
      <c r="F637"/>
      <c r="G637"/>
      <c r="H637"/>
      <c r="I637"/>
      <c r="J637"/>
      <c r="K637"/>
      <c r="L637"/>
      <c r="M637"/>
      <c r="N637"/>
      <c r="O637"/>
      <c r="P637"/>
      <c r="Q637"/>
      <c r="R637"/>
      <c r="S637"/>
      <c r="T637"/>
      <c r="U637"/>
      <c r="V637"/>
    </row>
    <row r="638" spans="1:22" ht="12.75">
      <c r="A638"/>
      <c r="B638"/>
      <c r="C638"/>
      <c r="D638"/>
      <c r="E638"/>
      <c r="F638"/>
      <c r="G638"/>
      <c r="H638"/>
      <c r="I638"/>
      <c r="J638"/>
      <c r="K638"/>
      <c r="L638"/>
      <c r="M638"/>
      <c r="N638"/>
      <c r="O638"/>
      <c r="P638"/>
      <c r="Q638"/>
      <c r="R638"/>
      <c r="S638"/>
      <c r="T638"/>
      <c r="U638"/>
      <c r="V638"/>
    </row>
    <row r="639" spans="1:22" ht="12.75">
      <c r="A639"/>
      <c r="B639"/>
      <c r="C639"/>
      <c r="D639"/>
      <c r="E639"/>
      <c r="F639"/>
      <c r="G639"/>
      <c r="H639"/>
      <c r="I639"/>
      <c r="J639"/>
      <c r="K639"/>
      <c r="L639"/>
      <c r="M639"/>
      <c r="N639"/>
      <c r="O639"/>
      <c r="P639"/>
      <c r="Q639"/>
      <c r="R639"/>
      <c r="S639"/>
      <c r="T639"/>
      <c r="U639"/>
      <c r="V639"/>
    </row>
    <row r="640" spans="1:22" ht="12.75">
      <c r="A640"/>
      <c r="B640"/>
      <c r="C640"/>
      <c r="D640"/>
      <c r="E640"/>
      <c r="F640"/>
      <c r="G640"/>
      <c r="H640"/>
      <c r="I640"/>
      <c r="J640"/>
      <c r="K640"/>
      <c r="L640"/>
      <c r="M640"/>
      <c r="N640"/>
      <c r="O640"/>
      <c r="P640"/>
      <c r="Q640"/>
      <c r="R640"/>
      <c r="S640"/>
      <c r="T640"/>
      <c r="U640"/>
      <c r="V640"/>
    </row>
    <row r="641" spans="1:22" ht="12.75">
      <c r="A641"/>
      <c r="B641"/>
      <c r="C641"/>
      <c r="D641"/>
      <c r="E641"/>
      <c r="F641"/>
      <c r="G641"/>
      <c r="H641"/>
      <c r="I641"/>
      <c r="J641"/>
      <c r="K641"/>
      <c r="L641"/>
      <c r="M641"/>
      <c r="N641"/>
      <c r="O641"/>
      <c r="P641"/>
      <c r="Q641"/>
      <c r="R641"/>
      <c r="S641"/>
      <c r="T641"/>
      <c r="U641"/>
      <c r="V641"/>
    </row>
    <row r="642" spans="1:22" ht="12.75">
      <c r="A642"/>
      <c r="B642"/>
      <c r="C642"/>
      <c r="D642"/>
      <c r="E642"/>
      <c r="F642"/>
      <c r="G642"/>
      <c r="H642"/>
      <c r="I642"/>
      <c r="J642"/>
      <c r="K642"/>
      <c r="L642"/>
      <c r="M642"/>
      <c r="N642"/>
      <c r="O642"/>
      <c r="P642"/>
      <c r="Q642"/>
      <c r="R642"/>
      <c r="S642"/>
      <c r="T642"/>
      <c r="U642"/>
      <c r="V642"/>
    </row>
    <row r="643" spans="1:22" ht="12.75">
      <c r="A643"/>
      <c r="B643"/>
      <c r="C643"/>
      <c r="D643"/>
      <c r="E643"/>
      <c r="F643"/>
      <c r="G643"/>
      <c r="H643"/>
      <c r="I643"/>
      <c r="J643"/>
      <c r="K643"/>
      <c r="L643"/>
      <c r="M643"/>
      <c r="N643"/>
      <c r="O643"/>
      <c r="P643"/>
      <c r="Q643"/>
      <c r="R643"/>
      <c r="S643"/>
      <c r="T643"/>
      <c r="U643"/>
      <c r="V643"/>
    </row>
    <row r="644" spans="1:22" ht="12.75">
      <c r="A644"/>
      <c r="B644"/>
      <c r="C644"/>
      <c r="D644"/>
      <c r="E644"/>
      <c r="F644"/>
      <c r="G644"/>
      <c r="H644"/>
      <c r="I644"/>
      <c r="J644"/>
      <c r="K644"/>
      <c r="L644"/>
      <c r="M644"/>
      <c r="N644"/>
      <c r="O644"/>
      <c r="P644"/>
      <c r="Q644"/>
      <c r="R644"/>
      <c r="S644"/>
      <c r="T644"/>
      <c r="U644"/>
      <c r="V644"/>
    </row>
    <row r="645" spans="1:22" ht="12.75">
      <c r="A645"/>
      <c r="B645"/>
      <c r="C645"/>
      <c r="D645"/>
      <c r="E645"/>
      <c r="F645"/>
      <c r="G645"/>
      <c r="H645"/>
      <c r="I645"/>
      <c r="J645"/>
      <c r="K645"/>
      <c r="L645"/>
      <c r="M645"/>
      <c r="N645"/>
      <c r="O645"/>
      <c r="P645"/>
      <c r="Q645"/>
      <c r="R645"/>
      <c r="S645"/>
      <c r="T645"/>
      <c r="U645"/>
      <c r="V645"/>
    </row>
    <row r="646" spans="1:22" ht="12.75">
      <c r="A646"/>
      <c r="B646"/>
      <c r="C646"/>
      <c r="D646"/>
      <c r="E646"/>
      <c r="F646"/>
      <c r="G646"/>
      <c r="H646"/>
      <c r="I646"/>
      <c r="J646"/>
      <c r="K646"/>
      <c r="L646"/>
      <c r="M646"/>
      <c r="N646"/>
      <c r="O646"/>
      <c r="P646"/>
      <c r="Q646"/>
      <c r="R646"/>
      <c r="S646"/>
      <c r="T646"/>
      <c r="U646"/>
      <c r="V646"/>
    </row>
    <row r="647" spans="1:22" ht="12.75">
      <c r="A647"/>
      <c r="B647"/>
      <c r="C647"/>
      <c r="D647"/>
      <c r="E647"/>
      <c r="F647"/>
      <c r="G647"/>
      <c r="H647"/>
      <c r="I647"/>
      <c r="J647"/>
      <c r="K647"/>
      <c r="L647"/>
      <c r="M647"/>
      <c r="N647"/>
      <c r="O647"/>
      <c r="P647"/>
      <c r="Q647"/>
      <c r="R647"/>
      <c r="S647"/>
      <c r="T647"/>
      <c r="U647"/>
      <c r="V647"/>
    </row>
    <row r="648" spans="1:22" ht="12.75">
      <c r="A648"/>
      <c r="B648"/>
      <c r="C648"/>
      <c r="D648"/>
      <c r="E648"/>
      <c r="F648"/>
      <c r="G648"/>
      <c r="H648"/>
      <c r="I648"/>
      <c r="J648"/>
      <c r="K648"/>
      <c r="L648"/>
      <c r="M648"/>
      <c r="N648"/>
      <c r="O648"/>
      <c r="P648"/>
      <c r="Q648"/>
      <c r="R648"/>
      <c r="S648"/>
      <c r="T648"/>
      <c r="U648"/>
      <c r="V648"/>
    </row>
    <row r="649" spans="1:22" ht="12.75">
      <c r="A649"/>
      <c r="B649"/>
      <c r="C649"/>
      <c r="D649"/>
      <c r="E649"/>
      <c r="F649"/>
      <c r="G649"/>
      <c r="H649"/>
      <c r="I649"/>
      <c r="J649"/>
      <c r="K649"/>
      <c r="L649"/>
      <c r="M649"/>
      <c r="N649"/>
      <c r="O649"/>
      <c r="P649"/>
      <c r="Q649"/>
      <c r="R649"/>
      <c r="S649"/>
      <c r="T649"/>
      <c r="U649"/>
      <c r="V649"/>
    </row>
    <row r="650" spans="1:22" ht="12.75">
      <c r="A650"/>
      <c r="B650"/>
      <c r="C650"/>
      <c r="D650"/>
      <c r="E650"/>
      <c r="F650"/>
      <c r="G650"/>
      <c r="H650"/>
      <c r="I650"/>
      <c r="J650"/>
      <c r="K650"/>
      <c r="L650"/>
      <c r="M650"/>
      <c r="N650"/>
      <c r="O650"/>
      <c r="P650"/>
      <c r="Q650"/>
      <c r="R650"/>
      <c r="S650"/>
      <c r="T650"/>
      <c r="U650"/>
      <c r="V650"/>
    </row>
    <row r="651" spans="1:22" ht="12.75">
      <c r="A651"/>
      <c r="B651"/>
      <c r="C651"/>
      <c r="D651"/>
      <c r="E651"/>
      <c r="F651"/>
      <c r="G651"/>
      <c r="H651"/>
      <c r="I651"/>
      <c r="J651"/>
      <c r="K651"/>
      <c r="L651"/>
      <c r="M651"/>
      <c r="N651"/>
      <c r="O651"/>
      <c r="P651"/>
      <c r="Q651"/>
      <c r="R651"/>
      <c r="S651"/>
      <c r="T651"/>
      <c r="U651"/>
      <c r="V651"/>
    </row>
    <row r="652" spans="1:22" ht="12.75">
      <c r="A652"/>
      <c r="B652"/>
      <c r="C652"/>
      <c r="D652"/>
      <c r="E652"/>
      <c r="F652"/>
      <c r="G652"/>
      <c r="H652"/>
      <c r="I652"/>
      <c r="J652"/>
      <c r="K652"/>
      <c r="L652"/>
      <c r="M652"/>
      <c r="N652"/>
      <c r="O652"/>
      <c r="P652"/>
      <c r="Q652"/>
      <c r="R652"/>
      <c r="S652"/>
      <c r="T652"/>
      <c r="U652"/>
      <c r="V652"/>
    </row>
    <row r="653" spans="1:22" ht="12.75">
      <c r="A653"/>
      <c r="B653"/>
      <c r="C653"/>
      <c r="D653"/>
      <c r="E653"/>
      <c r="F653"/>
      <c r="G653"/>
      <c r="H653"/>
      <c r="I653"/>
      <c r="J653"/>
      <c r="K653"/>
      <c r="L653"/>
      <c r="M653"/>
      <c r="N653"/>
      <c r="O653"/>
      <c r="P653"/>
      <c r="Q653"/>
      <c r="R653"/>
      <c r="S653"/>
      <c r="T653"/>
      <c r="U653"/>
      <c r="V653"/>
    </row>
    <row r="654" spans="1:22" ht="12.75">
      <c r="A654"/>
      <c r="B654"/>
      <c r="C654"/>
      <c r="D654"/>
      <c r="E654"/>
      <c r="F654"/>
      <c r="G654"/>
      <c r="H654"/>
      <c r="I654"/>
      <c r="J654"/>
      <c r="K654"/>
      <c r="L654"/>
      <c r="M654"/>
      <c r="N654"/>
      <c r="O654"/>
      <c r="P654"/>
      <c r="Q654"/>
      <c r="R654"/>
      <c r="S654"/>
      <c r="T654"/>
      <c r="U654"/>
      <c r="V654"/>
    </row>
    <row r="655" spans="1:22" ht="12.75">
      <c r="A655"/>
      <c r="B655"/>
      <c r="C655"/>
      <c r="D655"/>
      <c r="E655"/>
      <c r="F655"/>
      <c r="G655"/>
      <c r="H655"/>
      <c r="I655"/>
      <c r="J655"/>
      <c r="K655"/>
      <c r="L655"/>
      <c r="M655"/>
      <c r="N655"/>
      <c r="O655"/>
      <c r="P655"/>
      <c r="Q655"/>
      <c r="R655"/>
      <c r="S655"/>
      <c r="T655"/>
      <c r="U655"/>
      <c r="V655"/>
    </row>
    <row r="656" spans="1:22" ht="12.75">
      <c r="A656"/>
      <c r="B656"/>
      <c r="C656"/>
      <c r="D656"/>
      <c r="E656"/>
      <c r="F656"/>
      <c r="G656"/>
      <c r="H656"/>
      <c r="I656"/>
      <c r="J656"/>
      <c r="K656"/>
      <c r="L656"/>
      <c r="M656"/>
      <c r="N656"/>
      <c r="O656"/>
      <c r="P656"/>
      <c r="Q656"/>
      <c r="R656"/>
      <c r="S656"/>
      <c r="T656"/>
      <c r="U656"/>
      <c r="V656"/>
    </row>
    <row r="657" spans="1:22" ht="12.75">
      <c r="A657"/>
      <c r="B657"/>
      <c r="C657"/>
      <c r="D657"/>
      <c r="E657"/>
      <c r="F657"/>
      <c r="G657"/>
      <c r="H657"/>
      <c r="I657"/>
      <c r="J657"/>
      <c r="K657"/>
      <c r="L657"/>
      <c r="M657"/>
      <c r="N657"/>
      <c r="O657"/>
      <c r="P657"/>
      <c r="Q657"/>
      <c r="R657"/>
      <c r="S657"/>
      <c r="T657"/>
      <c r="U657"/>
      <c r="V657"/>
    </row>
    <row r="658" spans="1:22" ht="12.75">
      <c r="A658"/>
      <c r="B658"/>
      <c r="C658"/>
      <c r="D658"/>
      <c r="E658"/>
      <c r="F658"/>
      <c r="G658"/>
      <c r="H658"/>
      <c r="I658"/>
      <c r="J658"/>
      <c r="K658"/>
      <c r="L658"/>
      <c r="M658"/>
      <c r="N658"/>
      <c r="O658"/>
      <c r="P658"/>
      <c r="Q658"/>
      <c r="R658"/>
      <c r="S658"/>
      <c r="T658"/>
      <c r="U658"/>
      <c r="V658"/>
    </row>
    <row r="659" spans="1:22" ht="12.75">
      <c r="A659"/>
      <c r="B659"/>
      <c r="C659"/>
      <c r="D659"/>
      <c r="E659"/>
      <c r="F659"/>
      <c r="G659"/>
      <c r="H659"/>
      <c r="I659"/>
      <c r="J659"/>
      <c r="K659"/>
      <c r="L659"/>
      <c r="M659"/>
      <c r="N659"/>
      <c r="O659"/>
      <c r="P659"/>
      <c r="Q659"/>
      <c r="R659"/>
      <c r="S659"/>
      <c r="T659"/>
      <c r="U659"/>
      <c r="V659"/>
    </row>
    <row r="660" spans="1:22" ht="12.75">
      <c r="A660"/>
      <c r="B660"/>
      <c r="C660"/>
      <c r="D660"/>
      <c r="E660"/>
      <c r="F660"/>
      <c r="G660"/>
      <c r="H660"/>
      <c r="I660"/>
      <c r="J660"/>
      <c r="K660"/>
      <c r="L660"/>
      <c r="M660"/>
      <c r="N660"/>
      <c r="O660"/>
      <c r="P660"/>
      <c r="Q660"/>
      <c r="R660"/>
      <c r="S660"/>
      <c r="T660"/>
      <c r="U660"/>
      <c r="V660"/>
    </row>
    <row r="661" spans="1:22" ht="12.75">
      <c r="A661"/>
      <c r="B661"/>
      <c r="C661"/>
      <c r="D661"/>
      <c r="E661"/>
      <c r="F661"/>
      <c r="G661"/>
      <c r="H661"/>
      <c r="I661"/>
      <c r="J661"/>
      <c r="K661"/>
      <c r="L661"/>
      <c r="M661"/>
      <c r="N661"/>
      <c r="O661"/>
      <c r="P661"/>
      <c r="Q661"/>
      <c r="R661"/>
      <c r="S661"/>
      <c r="T661"/>
      <c r="U661"/>
      <c r="V661"/>
    </row>
    <row r="662" spans="1:22" ht="12.75">
      <c r="A662"/>
      <c r="B662"/>
      <c r="C662"/>
      <c r="D662"/>
      <c r="E662"/>
      <c r="F662"/>
      <c r="G662"/>
      <c r="H662"/>
      <c r="I662"/>
      <c r="J662"/>
      <c r="K662"/>
      <c r="L662"/>
      <c r="M662"/>
      <c r="N662"/>
      <c r="O662"/>
      <c r="P662"/>
      <c r="Q662"/>
      <c r="R662"/>
      <c r="S662"/>
      <c r="T662"/>
      <c r="U662"/>
      <c r="V662"/>
    </row>
    <row r="663" spans="1:22" ht="12.75">
      <c r="A663"/>
      <c r="B663"/>
      <c r="C663"/>
      <c r="D663"/>
      <c r="E663"/>
      <c r="F663"/>
      <c r="G663"/>
      <c r="H663"/>
      <c r="I663"/>
      <c r="J663"/>
      <c r="K663"/>
      <c r="L663"/>
      <c r="M663"/>
      <c r="N663"/>
      <c r="O663"/>
      <c r="P663"/>
      <c r="Q663"/>
      <c r="R663"/>
      <c r="S663"/>
      <c r="T663"/>
      <c r="U663"/>
      <c r="V663"/>
    </row>
    <row r="664" spans="1:22" ht="12.75">
      <c r="A664"/>
      <c r="B664"/>
      <c r="C664"/>
      <c r="D664"/>
      <c r="E664"/>
      <c r="F664"/>
      <c r="G664"/>
      <c r="H664"/>
      <c r="I664"/>
      <c r="J664"/>
      <c r="K664"/>
      <c r="L664"/>
      <c r="M664"/>
      <c r="N664"/>
      <c r="O664"/>
      <c r="P664"/>
      <c r="Q664"/>
      <c r="R664"/>
      <c r="S664"/>
      <c r="T664"/>
      <c r="U664"/>
      <c r="V664"/>
    </row>
    <row r="665" spans="1:22" ht="12.75">
      <c r="A665"/>
      <c r="B665"/>
      <c r="C665"/>
      <c r="D665"/>
      <c r="E665"/>
      <c r="F665"/>
      <c r="G665"/>
      <c r="H665"/>
      <c r="I665"/>
      <c r="J665"/>
      <c r="K665"/>
      <c r="L665"/>
      <c r="M665"/>
      <c r="N665"/>
      <c r="O665"/>
      <c r="P665"/>
      <c r="Q665"/>
      <c r="R665"/>
      <c r="S665"/>
      <c r="T665"/>
      <c r="U665"/>
      <c r="V665"/>
    </row>
    <row r="666" spans="1:22" ht="12.75">
      <c r="A666"/>
      <c r="B666"/>
      <c r="C666"/>
      <c r="D666"/>
      <c r="E666"/>
      <c r="F666"/>
      <c r="G666"/>
      <c r="H666"/>
      <c r="I666"/>
      <c r="J666"/>
      <c r="K666"/>
      <c r="L666"/>
      <c r="M666"/>
      <c r="N666"/>
      <c r="O666"/>
      <c r="P666"/>
      <c r="Q666"/>
      <c r="R666"/>
      <c r="S666"/>
      <c r="T666"/>
      <c r="U666"/>
      <c r="V666"/>
    </row>
    <row r="667" spans="1:22" ht="12.75">
      <c r="A667"/>
      <c r="B667"/>
      <c r="C667"/>
      <c r="D667"/>
      <c r="E667"/>
      <c r="F667"/>
      <c r="G667"/>
      <c r="H667"/>
      <c r="I667"/>
      <c r="J667"/>
      <c r="K667"/>
      <c r="L667"/>
      <c r="M667"/>
      <c r="N667"/>
      <c r="O667"/>
      <c r="P667"/>
      <c r="Q667"/>
      <c r="R667"/>
      <c r="S667"/>
      <c r="T667"/>
      <c r="U667"/>
      <c r="V667"/>
    </row>
    <row r="668" spans="1:22" ht="12.75">
      <c r="A668"/>
      <c r="B668"/>
      <c r="C668"/>
      <c r="D668"/>
      <c r="E668"/>
      <c r="F668"/>
      <c r="G668"/>
      <c r="H668"/>
      <c r="I668"/>
      <c r="J668"/>
      <c r="K668"/>
      <c r="L668"/>
      <c r="M668"/>
      <c r="N668"/>
      <c r="O668"/>
      <c r="P668"/>
      <c r="Q668"/>
      <c r="R668"/>
      <c r="S668"/>
      <c r="T668"/>
      <c r="U668"/>
      <c r="V668"/>
    </row>
    <row r="669" spans="1:22" ht="12.75">
      <c r="A669"/>
      <c r="B669"/>
      <c r="C669"/>
      <c r="D669"/>
      <c r="E669"/>
      <c r="F669"/>
      <c r="G669"/>
      <c r="H669"/>
      <c r="I669"/>
      <c r="J669"/>
      <c r="K669"/>
      <c r="L669"/>
      <c r="M669"/>
      <c r="N669"/>
      <c r="O669"/>
      <c r="P669"/>
      <c r="Q669"/>
      <c r="R669"/>
      <c r="S669"/>
      <c r="T669"/>
      <c r="U669"/>
      <c r="V669"/>
    </row>
    <row r="670" spans="1:22" ht="12.75">
      <c r="A670"/>
      <c r="B670"/>
      <c r="C670"/>
      <c r="D670"/>
      <c r="E670"/>
      <c r="F670"/>
      <c r="G670"/>
      <c r="H670"/>
      <c r="I670"/>
      <c r="J670"/>
      <c r="K670"/>
      <c r="L670"/>
      <c r="M670"/>
      <c r="N670"/>
      <c r="O670"/>
      <c r="P670"/>
      <c r="Q670"/>
      <c r="R670"/>
      <c r="S670"/>
      <c r="T670"/>
      <c r="U670"/>
      <c r="V670"/>
    </row>
    <row r="671" spans="1:22" ht="12.75">
      <c r="A671"/>
      <c r="B671"/>
      <c r="C671"/>
      <c r="D671"/>
      <c r="E671"/>
      <c r="F671"/>
      <c r="G671"/>
      <c r="H671"/>
      <c r="I671"/>
      <c r="J671"/>
      <c r="K671"/>
      <c r="L671"/>
      <c r="M671"/>
      <c r="N671"/>
      <c r="O671"/>
      <c r="P671"/>
      <c r="Q671"/>
      <c r="R671"/>
      <c r="S671"/>
      <c r="T671"/>
      <c r="U671"/>
      <c r="V671"/>
    </row>
    <row r="672" spans="1:22" ht="12.75">
      <c r="A672"/>
      <c r="B672"/>
      <c r="C672"/>
      <c r="D672"/>
      <c r="E672"/>
      <c r="F672"/>
      <c r="G672"/>
      <c r="H672"/>
      <c r="I672"/>
      <c r="J672"/>
      <c r="K672"/>
      <c r="L672"/>
      <c r="M672"/>
      <c r="N672"/>
      <c r="O672"/>
      <c r="P672"/>
      <c r="Q672"/>
      <c r="R672"/>
      <c r="S672"/>
      <c r="T672"/>
      <c r="U672"/>
      <c r="V672"/>
    </row>
    <row r="673" spans="1:22" ht="12.75">
      <c r="A673"/>
      <c r="B673"/>
      <c r="C673"/>
      <c r="D673"/>
      <c r="E673"/>
      <c r="F673"/>
      <c r="G673"/>
      <c r="H673"/>
      <c r="I673"/>
      <c r="J673"/>
      <c r="K673"/>
      <c r="L673"/>
      <c r="M673"/>
      <c r="N673"/>
      <c r="O673"/>
      <c r="P673"/>
      <c r="Q673"/>
      <c r="R673"/>
      <c r="S673"/>
      <c r="T673"/>
      <c r="U673"/>
      <c r="V673"/>
    </row>
    <row r="674" spans="1:22" ht="12.75">
      <c r="A674"/>
      <c r="B674"/>
      <c r="C674"/>
      <c r="D674"/>
      <c r="E674"/>
      <c r="F674"/>
      <c r="G674"/>
      <c r="H674"/>
      <c r="I674"/>
      <c r="J674"/>
      <c r="K674"/>
      <c r="L674"/>
      <c r="M674"/>
      <c r="N674"/>
      <c r="O674"/>
      <c r="P674"/>
      <c r="Q674"/>
      <c r="R674"/>
      <c r="S674"/>
      <c r="T674"/>
      <c r="U674"/>
      <c r="V674"/>
    </row>
    <row r="675" spans="1:22" ht="12.75">
      <c r="A675"/>
      <c r="B675"/>
      <c r="C675"/>
      <c r="D675"/>
      <c r="E675"/>
      <c r="F675"/>
      <c r="G675"/>
      <c r="H675"/>
      <c r="I675"/>
      <c r="J675"/>
      <c r="K675"/>
      <c r="L675"/>
      <c r="M675"/>
      <c r="N675"/>
      <c r="O675"/>
      <c r="P675"/>
      <c r="Q675"/>
      <c r="R675"/>
      <c r="S675"/>
      <c r="T675"/>
      <c r="U675"/>
      <c r="V675"/>
    </row>
    <row r="676" spans="1:22" ht="12.75">
      <c r="A676"/>
      <c r="B676"/>
      <c r="C676"/>
      <c r="D676"/>
      <c r="E676"/>
      <c r="F676"/>
      <c r="G676"/>
      <c r="H676"/>
      <c r="I676"/>
      <c r="J676"/>
      <c r="K676"/>
      <c r="L676"/>
      <c r="M676"/>
      <c r="N676"/>
      <c r="O676"/>
      <c r="P676"/>
      <c r="Q676"/>
      <c r="R676"/>
      <c r="S676"/>
      <c r="T676"/>
      <c r="U676"/>
      <c r="V676"/>
    </row>
    <row r="677" spans="1:22" ht="12.75">
      <c r="A677"/>
      <c r="B677"/>
      <c r="C677"/>
      <c r="D677"/>
      <c r="E677"/>
      <c r="F677"/>
      <c r="G677"/>
      <c r="H677"/>
      <c r="I677"/>
      <c r="J677"/>
      <c r="K677"/>
      <c r="L677"/>
      <c r="M677"/>
      <c r="N677"/>
      <c r="O677"/>
      <c r="P677"/>
      <c r="Q677"/>
      <c r="R677"/>
      <c r="S677"/>
      <c r="T677"/>
      <c r="U677"/>
      <c r="V677"/>
    </row>
    <row r="678" spans="1:22" ht="12.75">
      <c r="A678"/>
      <c r="B678"/>
      <c r="C678"/>
      <c r="D678"/>
      <c r="E678"/>
      <c r="F678"/>
      <c r="G678"/>
      <c r="H678"/>
      <c r="I678"/>
      <c r="J678"/>
      <c r="K678"/>
      <c r="L678"/>
      <c r="M678"/>
      <c r="N678"/>
      <c r="O678"/>
      <c r="P678"/>
      <c r="Q678"/>
      <c r="R678"/>
      <c r="S678"/>
      <c r="T678"/>
      <c r="U678"/>
      <c r="V678"/>
    </row>
    <row r="679" spans="1:22" ht="12.75">
      <c r="A679"/>
      <c r="B679"/>
      <c r="C679"/>
      <c r="D679"/>
      <c r="E679"/>
      <c r="F679"/>
      <c r="G679"/>
      <c r="H679"/>
      <c r="I679"/>
      <c r="J679"/>
      <c r="K679"/>
      <c r="L679"/>
      <c r="M679"/>
      <c r="N679"/>
      <c r="O679"/>
      <c r="P679"/>
      <c r="Q679"/>
      <c r="R679"/>
      <c r="S679"/>
      <c r="T679"/>
      <c r="U679"/>
      <c r="V679"/>
    </row>
    <row r="680" spans="1:22" ht="12.75">
      <c r="A680"/>
      <c r="B680"/>
      <c r="C680"/>
      <c r="D680"/>
      <c r="E680"/>
      <c r="F680"/>
      <c r="G680"/>
      <c r="H680"/>
      <c r="I680"/>
      <c r="J680"/>
      <c r="K680"/>
      <c r="L680"/>
      <c r="M680"/>
      <c r="N680"/>
      <c r="O680"/>
      <c r="P680"/>
      <c r="Q680"/>
      <c r="R680"/>
      <c r="S680"/>
      <c r="T680"/>
      <c r="U680"/>
      <c r="V680"/>
    </row>
    <row r="681" spans="1:22" ht="12.75">
      <c r="A681"/>
      <c r="B681"/>
      <c r="C681"/>
      <c r="D681"/>
      <c r="E681"/>
      <c r="F681"/>
      <c r="G681"/>
      <c r="H681"/>
      <c r="I681"/>
      <c r="J681"/>
      <c r="K681"/>
      <c r="L681"/>
      <c r="M681"/>
      <c r="N681"/>
      <c r="O681"/>
      <c r="P681"/>
      <c r="Q681"/>
      <c r="R681"/>
      <c r="S681"/>
      <c r="T681"/>
      <c r="U681"/>
      <c r="V681"/>
    </row>
    <row r="682" spans="1:22" ht="12.75">
      <c r="A682"/>
      <c r="B682"/>
      <c r="C682"/>
      <c r="D682"/>
      <c r="E682"/>
      <c r="F682"/>
      <c r="G682"/>
      <c r="H682"/>
      <c r="I682"/>
      <c r="J682"/>
      <c r="K682"/>
      <c r="L682"/>
      <c r="M682"/>
      <c r="N682"/>
      <c r="O682"/>
      <c r="P682"/>
      <c r="Q682"/>
      <c r="R682"/>
      <c r="S682"/>
      <c r="T682"/>
      <c r="U682"/>
      <c r="V682"/>
    </row>
    <row r="683" spans="1:22" ht="12.75">
      <c r="A683"/>
      <c r="B683"/>
      <c r="C683"/>
      <c r="D683"/>
      <c r="E683"/>
      <c r="F683"/>
      <c r="G683"/>
      <c r="H683"/>
      <c r="I683"/>
      <c r="J683"/>
      <c r="K683"/>
      <c r="L683"/>
      <c r="M683"/>
      <c r="N683"/>
      <c r="O683"/>
      <c r="P683"/>
      <c r="Q683"/>
      <c r="R683"/>
      <c r="S683"/>
      <c r="T683"/>
      <c r="U683"/>
      <c r="V683"/>
    </row>
    <row r="684" spans="1:22" ht="12.75">
      <c r="A684"/>
      <c r="B684"/>
      <c r="C684"/>
      <c r="D684"/>
      <c r="E684"/>
      <c r="F684"/>
      <c r="G684"/>
      <c r="H684"/>
      <c r="I684"/>
      <c r="J684"/>
      <c r="K684"/>
      <c r="L684"/>
      <c r="M684"/>
      <c r="N684"/>
      <c r="O684"/>
      <c r="P684"/>
      <c r="Q684"/>
      <c r="R684"/>
      <c r="S684"/>
      <c r="T684"/>
      <c r="U684"/>
      <c r="V684"/>
    </row>
    <row r="685" spans="1:22" ht="12.75">
      <c r="A685"/>
      <c r="B685"/>
      <c r="C685"/>
      <c r="D685"/>
      <c r="E685"/>
      <c r="F685"/>
      <c r="G685"/>
      <c r="H685"/>
      <c r="I685"/>
      <c r="J685"/>
      <c r="K685"/>
      <c r="L685"/>
      <c r="M685"/>
      <c r="N685"/>
      <c r="O685"/>
      <c r="P685"/>
      <c r="Q685"/>
      <c r="R685"/>
      <c r="S685"/>
      <c r="T685"/>
      <c r="U685"/>
      <c r="V685"/>
    </row>
    <row r="686" spans="1:22" ht="12.75">
      <c r="A686"/>
      <c r="B686"/>
      <c r="C686"/>
      <c r="D686"/>
      <c r="E686"/>
      <c r="F686"/>
      <c r="G686"/>
      <c r="H686"/>
      <c r="I686"/>
      <c r="J686"/>
      <c r="K686"/>
      <c r="L686"/>
      <c r="M686"/>
      <c r="N686"/>
      <c r="O686"/>
      <c r="P686"/>
      <c r="Q686"/>
      <c r="R686"/>
      <c r="S686"/>
      <c r="T686"/>
      <c r="U686"/>
      <c r="V686"/>
    </row>
    <row r="687" spans="1:22" ht="12.75">
      <c r="A687"/>
      <c r="B687"/>
      <c r="C687"/>
      <c r="D687"/>
      <c r="E687"/>
      <c r="F687"/>
      <c r="G687"/>
      <c r="H687"/>
      <c r="I687"/>
      <c r="J687"/>
      <c r="K687"/>
      <c r="L687"/>
      <c r="M687"/>
      <c r="N687"/>
      <c r="O687"/>
      <c r="P687"/>
      <c r="Q687"/>
      <c r="R687"/>
      <c r="S687"/>
      <c r="T687"/>
      <c r="U687"/>
      <c r="V687"/>
    </row>
    <row r="688" spans="1:22" ht="12.75">
      <c r="A688"/>
      <c r="B688"/>
      <c r="C688"/>
      <c r="D688"/>
      <c r="E688"/>
      <c r="F688"/>
      <c r="G688"/>
      <c r="H688"/>
      <c r="I688"/>
      <c r="J688"/>
      <c r="K688"/>
      <c r="L688"/>
      <c r="M688"/>
      <c r="N688"/>
      <c r="O688"/>
      <c r="P688"/>
      <c r="Q688"/>
      <c r="R688"/>
      <c r="S688"/>
      <c r="T688"/>
      <c r="U688"/>
      <c r="V688"/>
    </row>
    <row r="689" spans="1:22" ht="12.75">
      <c r="A689"/>
      <c r="B689"/>
      <c r="C689"/>
      <c r="D689"/>
      <c r="E689"/>
      <c r="F689"/>
      <c r="G689"/>
      <c r="H689"/>
      <c r="I689"/>
      <c r="J689"/>
      <c r="K689"/>
      <c r="L689"/>
      <c r="M689"/>
      <c r="N689"/>
      <c r="O689"/>
      <c r="P689"/>
      <c r="Q689"/>
      <c r="R689"/>
      <c r="S689"/>
      <c r="T689"/>
      <c r="U689"/>
      <c r="V689"/>
    </row>
    <row r="690" spans="1:22" ht="12.75">
      <c r="A690"/>
      <c r="B690"/>
      <c r="C690"/>
      <c r="D690"/>
      <c r="E690"/>
      <c r="F690"/>
      <c r="G690"/>
      <c r="H690"/>
      <c r="I690"/>
      <c r="J690"/>
      <c r="K690"/>
      <c r="L690"/>
      <c r="M690"/>
      <c r="N690"/>
      <c r="O690"/>
      <c r="P690"/>
      <c r="Q690"/>
      <c r="R690"/>
      <c r="S690"/>
      <c r="T690"/>
      <c r="U690"/>
      <c r="V690"/>
    </row>
    <row r="691" spans="1:22" ht="12.75">
      <c r="A691"/>
      <c r="B691"/>
      <c r="C691"/>
      <c r="D691"/>
      <c r="E691"/>
      <c r="F691"/>
      <c r="G691"/>
      <c r="H691"/>
      <c r="I691"/>
      <c r="J691"/>
      <c r="K691"/>
      <c r="L691"/>
      <c r="M691"/>
      <c r="N691"/>
      <c r="O691"/>
      <c r="P691"/>
      <c r="Q691"/>
      <c r="R691"/>
      <c r="S691"/>
      <c r="T691"/>
      <c r="U691"/>
      <c r="V691"/>
    </row>
    <row r="692" spans="1:22" ht="12.75">
      <c r="A692"/>
      <c r="B692"/>
      <c r="C692"/>
      <c r="D692"/>
      <c r="E692"/>
      <c r="F692"/>
      <c r="G692"/>
      <c r="H692"/>
      <c r="I692"/>
      <c r="J692"/>
      <c r="K692"/>
      <c r="L692"/>
      <c r="M692"/>
      <c r="N692"/>
      <c r="O692"/>
      <c r="P692"/>
      <c r="Q692"/>
      <c r="R692"/>
      <c r="S692"/>
      <c r="T692"/>
      <c r="U692"/>
      <c r="V692"/>
    </row>
    <row r="693" spans="1:22" ht="12.75">
      <c r="A693"/>
      <c r="B693"/>
      <c r="C693"/>
      <c r="D693"/>
      <c r="E693"/>
      <c r="F693"/>
      <c r="G693"/>
      <c r="H693"/>
      <c r="I693"/>
      <c r="J693"/>
      <c r="K693"/>
      <c r="L693"/>
      <c r="M693"/>
      <c r="N693"/>
      <c r="O693"/>
      <c r="P693"/>
      <c r="Q693"/>
      <c r="R693"/>
      <c r="S693"/>
      <c r="T693"/>
      <c r="U693"/>
      <c r="V693"/>
    </row>
    <row r="694" spans="1:22" ht="12.75">
      <c r="A694"/>
      <c r="B694"/>
      <c r="C694"/>
      <c r="D694"/>
      <c r="E694"/>
      <c r="F694"/>
      <c r="G694"/>
      <c r="H694"/>
      <c r="I694"/>
      <c r="J694"/>
      <c r="K694"/>
      <c r="L694"/>
      <c r="M694"/>
      <c r="N694"/>
      <c r="O694"/>
      <c r="P694"/>
      <c r="Q694"/>
      <c r="R694"/>
      <c r="S694"/>
      <c r="T694"/>
      <c r="U694"/>
      <c r="V694"/>
    </row>
    <row r="695" spans="1:22" ht="12.75">
      <c r="A695"/>
      <c r="B695"/>
      <c r="C695"/>
      <c r="D695"/>
      <c r="E695"/>
      <c r="F695"/>
      <c r="G695"/>
      <c r="H695"/>
      <c r="I695"/>
      <c r="J695"/>
      <c r="K695"/>
      <c r="L695"/>
      <c r="M695"/>
      <c r="N695"/>
      <c r="O695"/>
      <c r="P695"/>
      <c r="Q695"/>
      <c r="R695"/>
      <c r="S695"/>
      <c r="T695"/>
      <c r="U695"/>
      <c r="V695"/>
    </row>
    <row r="696" spans="1:22" ht="12.75">
      <c r="A696"/>
      <c r="B696"/>
      <c r="C696"/>
      <c r="D696"/>
      <c r="E696"/>
      <c r="F696"/>
      <c r="G696"/>
      <c r="H696"/>
      <c r="I696"/>
      <c r="J696"/>
      <c r="K696"/>
      <c r="L696"/>
      <c r="M696"/>
      <c r="N696"/>
      <c r="O696"/>
      <c r="P696"/>
      <c r="Q696"/>
      <c r="R696"/>
      <c r="S696"/>
      <c r="T696"/>
      <c r="U696"/>
      <c r="V696"/>
    </row>
    <row r="697" spans="1:22" ht="12.75">
      <c r="A697"/>
      <c r="B697"/>
      <c r="C697"/>
      <c r="D697"/>
      <c r="E697"/>
      <c r="F697"/>
      <c r="G697"/>
      <c r="H697"/>
      <c r="I697"/>
      <c r="J697"/>
      <c r="K697"/>
      <c r="L697"/>
      <c r="M697"/>
      <c r="N697"/>
      <c r="O697"/>
      <c r="P697"/>
      <c r="Q697"/>
      <c r="R697"/>
      <c r="S697"/>
      <c r="T697"/>
      <c r="U697"/>
      <c r="V697"/>
    </row>
    <row r="698" spans="1:22" ht="12.75">
      <c r="A698"/>
      <c r="B698"/>
      <c r="C698"/>
      <c r="D698"/>
      <c r="E698"/>
      <c r="F698"/>
      <c r="G698"/>
      <c r="H698"/>
      <c r="I698"/>
      <c r="J698"/>
      <c r="K698"/>
      <c r="L698"/>
      <c r="M698"/>
      <c r="N698"/>
      <c r="O698"/>
      <c r="P698"/>
      <c r="Q698"/>
      <c r="R698"/>
      <c r="S698"/>
      <c r="T698"/>
      <c r="U698"/>
      <c r="V698"/>
    </row>
    <row r="699" spans="1:22" ht="12.75">
      <c r="A699"/>
      <c r="B699"/>
      <c r="C699"/>
      <c r="D699"/>
      <c r="E699"/>
      <c r="F699"/>
      <c r="G699"/>
      <c r="H699"/>
      <c r="I699"/>
      <c r="J699"/>
      <c r="K699"/>
      <c r="L699"/>
      <c r="M699"/>
      <c r="N699"/>
      <c r="O699"/>
      <c r="P699"/>
      <c r="Q699"/>
      <c r="R699"/>
      <c r="S699"/>
      <c r="T699"/>
      <c r="U699"/>
      <c r="V699"/>
    </row>
    <row r="700" spans="1:22" ht="12.75">
      <c r="A700"/>
      <c r="B700"/>
      <c r="C700"/>
      <c r="D700"/>
      <c r="E700"/>
      <c r="F700"/>
      <c r="G700"/>
      <c r="H700"/>
      <c r="I700"/>
      <c r="J700"/>
      <c r="K700"/>
      <c r="L700"/>
      <c r="M700"/>
      <c r="N700"/>
      <c r="O700"/>
      <c r="P700"/>
      <c r="Q700"/>
      <c r="R700"/>
      <c r="S700"/>
      <c r="T700"/>
      <c r="U700"/>
      <c r="V700"/>
    </row>
    <row r="701" spans="1:22" ht="12.75">
      <c r="A701"/>
      <c r="B701"/>
      <c r="C701"/>
      <c r="D701"/>
      <c r="E701"/>
      <c r="F701"/>
      <c r="G701"/>
      <c r="H701"/>
      <c r="I701"/>
      <c r="J701"/>
      <c r="K701"/>
      <c r="L701"/>
      <c r="M701"/>
      <c r="N701"/>
      <c r="O701"/>
      <c r="P701"/>
      <c r="Q701"/>
      <c r="R701"/>
      <c r="S701"/>
      <c r="T701"/>
      <c r="U701"/>
      <c r="V701"/>
    </row>
    <row r="702" spans="1:22" ht="12.75">
      <c r="A702"/>
      <c r="B702"/>
      <c r="C702"/>
      <c r="D702"/>
      <c r="E702"/>
      <c r="F702"/>
      <c r="G702"/>
      <c r="H702"/>
      <c r="I702"/>
      <c r="J702"/>
      <c r="K702"/>
      <c r="L702"/>
      <c r="M702"/>
      <c r="N702"/>
      <c r="O702"/>
      <c r="P702"/>
      <c r="Q702"/>
      <c r="R702"/>
      <c r="S702"/>
      <c r="T702"/>
      <c r="U702"/>
      <c r="V702"/>
    </row>
    <row r="703" spans="1:22" ht="12.75">
      <c r="A703"/>
      <c r="B703"/>
      <c r="C703"/>
      <c r="D703"/>
      <c r="E703"/>
      <c r="F703"/>
      <c r="G703"/>
      <c r="H703"/>
      <c r="I703"/>
      <c r="J703"/>
      <c r="K703"/>
      <c r="L703"/>
      <c r="M703"/>
      <c r="N703"/>
      <c r="O703"/>
      <c r="P703"/>
      <c r="Q703"/>
      <c r="R703"/>
      <c r="S703"/>
      <c r="T703"/>
      <c r="U703"/>
      <c r="V703"/>
    </row>
    <row r="704" spans="1:22" ht="12.75">
      <c r="A704"/>
      <c r="B704"/>
      <c r="C704"/>
      <c r="D704"/>
      <c r="E704"/>
      <c r="F704"/>
      <c r="G704"/>
      <c r="H704"/>
      <c r="I704"/>
      <c r="J704"/>
      <c r="K704"/>
      <c r="L704"/>
      <c r="M704"/>
      <c r="N704"/>
      <c r="O704"/>
      <c r="P704"/>
      <c r="Q704"/>
      <c r="R704"/>
      <c r="S704"/>
      <c r="T704"/>
      <c r="U704"/>
      <c r="V704"/>
    </row>
    <row r="705" spans="1:22" ht="12.75">
      <c r="A705"/>
      <c r="B705"/>
      <c r="C705"/>
      <c r="D705"/>
      <c r="E705"/>
      <c r="F705"/>
      <c r="G705"/>
      <c r="H705"/>
      <c r="I705"/>
      <c r="J705"/>
      <c r="K705"/>
      <c r="L705"/>
      <c r="M705"/>
      <c r="N705"/>
      <c r="O705"/>
      <c r="P705"/>
      <c r="Q705"/>
      <c r="R705"/>
      <c r="S705"/>
      <c r="T705"/>
      <c r="U705"/>
      <c r="V705"/>
    </row>
    <row r="706" spans="1:22" ht="12.75">
      <c r="A706"/>
      <c r="B706"/>
      <c r="C706"/>
      <c r="D706"/>
      <c r="E706"/>
      <c r="F706"/>
      <c r="G706"/>
      <c r="H706"/>
      <c r="I706"/>
      <c r="J706"/>
      <c r="K706"/>
      <c r="L706"/>
      <c r="M706"/>
      <c r="N706"/>
      <c r="O706"/>
      <c r="P706"/>
      <c r="Q706"/>
      <c r="R706"/>
      <c r="S706"/>
      <c r="T706"/>
      <c r="U706"/>
      <c r="V706"/>
    </row>
    <row r="707" spans="1:22" ht="12.75">
      <c r="A707"/>
      <c r="B707"/>
      <c r="C707"/>
      <c r="D707"/>
      <c r="E707"/>
      <c r="F707"/>
      <c r="G707"/>
      <c r="H707"/>
      <c r="I707"/>
      <c r="J707"/>
      <c r="K707"/>
      <c r="L707"/>
      <c r="M707"/>
      <c r="N707"/>
      <c r="O707"/>
      <c r="P707"/>
      <c r="Q707"/>
      <c r="R707"/>
      <c r="S707"/>
      <c r="T707"/>
      <c r="U707"/>
      <c r="V707"/>
    </row>
    <row r="708" spans="1:22" ht="12.75">
      <c r="A708"/>
      <c r="B708"/>
      <c r="C708"/>
      <c r="D708"/>
      <c r="E708"/>
      <c r="F708"/>
      <c r="G708"/>
      <c r="H708"/>
      <c r="I708"/>
      <c r="J708"/>
      <c r="K708"/>
      <c r="L708"/>
      <c r="M708"/>
      <c r="N708"/>
      <c r="O708"/>
      <c r="P708"/>
      <c r="Q708"/>
      <c r="R708"/>
      <c r="S708"/>
      <c r="T708"/>
      <c r="U708"/>
      <c r="V708"/>
    </row>
    <row r="709" spans="1:22" ht="12.75">
      <c r="A709"/>
      <c r="B709"/>
      <c r="C709"/>
      <c r="D709"/>
      <c r="E709"/>
      <c r="F709"/>
      <c r="G709"/>
      <c r="H709"/>
      <c r="I709"/>
      <c r="J709"/>
      <c r="K709"/>
      <c r="L709"/>
      <c r="M709"/>
      <c r="N709"/>
      <c r="O709"/>
      <c r="P709"/>
      <c r="Q709"/>
      <c r="R709"/>
      <c r="S709"/>
      <c r="T709"/>
      <c r="U709"/>
      <c r="V709"/>
    </row>
    <row r="710" spans="1:22" ht="12.75">
      <c r="A710"/>
      <c r="B710"/>
      <c r="C710"/>
      <c r="D710"/>
      <c r="E710"/>
      <c r="F710"/>
      <c r="G710"/>
      <c r="H710"/>
      <c r="I710"/>
      <c r="J710"/>
      <c r="K710"/>
      <c r="L710"/>
      <c r="M710"/>
      <c r="N710"/>
      <c r="O710"/>
      <c r="P710"/>
      <c r="Q710"/>
      <c r="R710"/>
      <c r="S710"/>
      <c r="T710"/>
      <c r="U710"/>
      <c r="V710"/>
    </row>
    <row r="711" spans="1:22" ht="12.75">
      <c r="A711"/>
      <c r="B711"/>
      <c r="C711"/>
      <c r="D711"/>
      <c r="E711"/>
      <c r="F711"/>
      <c r="G711"/>
      <c r="H711"/>
      <c r="I711"/>
      <c r="J711"/>
      <c r="K711"/>
      <c r="L711"/>
      <c r="M711"/>
      <c r="N711"/>
      <c r="O711"/>
      <c r="P711"/>
      <c r="Q711"/>
      <c r="R711"/>
      <c r="S711"/>
      <c r="T711"/>
      <c r="U711"/>
      <c r="V711"/>
    </row>
    <row r="712" spans="1:22" ht="12.75">
      <c r="A712"/>
      <c r="B712"/>
      <c r="C712"/>
      <c r="D712"/>
      <c r="E712"/>
      <c r="F712"/>
      <c r="G712"/>
      <c r="H712"/>
      <c r="I712"/>
      <c r="J712"/>
      <c r="K712"/>
      <c r="L712"/>
      <c r="M712"/>
      <c r="N712"/>
      <c r="O712"/>
      <c r="P712"/>
      <c r="Q712"/>
      <c r="R712"/>
      <c r="S712"/>
      <c r="T712"/>
      <c r="U712"/>
      <c r="V712"/>
    </row>
    <row r="713" spans="1:22" ht="12.75">
      <c r="A713"/>
      <c r="B713"/>
      <c r="C713"/>
      <c r="D713"/>
      <c r="E713"/>
      <c r="F713"/>
      <c r="G713"/>
      <c r="H713"/>
      <c r="I713"/>
      <c r="J713"/>
      <c r="K713"/>
      <c r="L713"/>
      <c r="M713"/>
      <c r="N713"/>
      <c r="O713"/>
      <c r="P713"/>
      <c r="Q713"/>
      <c r="R713"/>
      <c r="S713"/>
      <c r="T713"/>
      <c r="U713"/>
      <c r="V713"/>
    </row>
    <row r="714" spans="1:22" ht="12.75">
      <c r="A714"/>
      <c r="B714"/>
      <c r="C714"/>
      <c r="D714"/>
      <c r="E714"/>
      <c r="F714"/>
      <c r="G714"/>
      <c r="H714"/>
      <c r="I714"/>
      <c r="J714"/>
      <c r="K714"/>
      <c r="L714"/>
      <c r="M714"/>
      <c r="N714"/>
      <c r="O714"/>
      <c r="P714"/>
      <c r="Q714"/>
      <c r="R714"/>
      <c r="S714"/>
      <c r="T714"/>
      <c r="U714"/>
      <c r="V714"/>
    </row>
    <row r="715" spans="1:22" ht="12.75">
      <c r="A715"/>
      <c r="B715"/>
      <c r="C715"/>
      <c r="D715"/>
      <c r="E715"/>
      <c r="F715"/>
      <c r="G715"/>
      <c r="H715"/>
      <c r="I715"/>
      <c r="J715"/>
      <c r="K715"/>
      <c r="L715"/>
      <c r="M715"/>
      <c r="N715"/>
      <c r="O715"/>
      <c r="P715"/>
      <c r="Q715"/>
      <c r="R715"/>
      <c r="S715"/>
      <c r="T715"/>
      <c r="U715"/>
      <c r="V715"/>
    </row>
    <row r="716" spans="1:22" ht="12.75">
      <c r="A716"/>
      <c r="B716"/>
      <c r="C716"/>
      <c r="D716"/>
      <c r="E716"/>
      <c r="F716"/>
      <c r="G716"/>
      <c r="H716"/>
      <c r="I716"/>
      <c r="J716"/>
      <c r="K716"/>
      <c r="L716"/>
      <c r="M716"/>
      <c r="N716"/>
      <c r="O716"/>
      <c r="P716"/>
      <c r="Q716"/>
      <c r="R716"/>
      <c r="S716"/>
      <c r="T716"/>
      <c r="U716"/>
      <c r="V716"/>
    </row>
    <row r="717" spans="1:22" ht="12.75">
      <c r="A717"/>
      <c r="B717"/>
      <c r="C717"/>
      <c r="D717"/>
      <c r="E717"/>
      <c r="F717"/>
      <c r="G717"/>
      <c r="H717"/>
      <c r="I717"/>
      <c r="J717"/>
      <c r="K717"/>
      <c r="L717"/>
      <c r="M717"/>
      <c r="N717"/>
      <c r="O717"/>
      <c r="P717"/>
      <c r="Q717"/>
      <c r="R717"/>
      <c r="S717"/>
      <c r="T717"/>
      <c r="U717"/>
      <c r="V717"/>
    </row>
    <row r="718" spans="1:22" ht="12.75">
      <c r="A718"/>
      <c r="B718"/>
      <c r="C718"/>
      <c r="D718"/>
      <c r="E718"/>
      <c r="F718"/>
      <c r="G718"/>
      <c r="H718"/>
      <c r="I718"/>
      <c r="J718"/>
      <c r="K718"/>
      <c r="L718"/>
      <c r="M718"/>
      <c r="N718"/>
      <c r="O718"/>
      <c r="P718"/>
      <c r="Q718"/>
      <c r="R718"/>
      <c r="S718"/>
      <c r="T718"/>
      <c r="U718"/>
      <c r="V718"/>
    </row>
    <row r="719" spans="1:22" ht="12.75">
      <c r="A719"/>
      <c r="B719"/>
      <c r="C719"/>
      <c r="D719"/>
      <c r="E719"/>
      <c r="F719"/>
      <c r="G719"/>
      <c r="H719"/>
      <c r="I719"/>
      <c r="J719"/>
      <c r="K719"/>
      <c r="L719"/>
      <c r="M719"/>
      <c r="N719"/>
      <c r="O719"/>
      <c r="P719"/>
      <c r="Q719"/>
      <c r="R719"/>
      <c r="S719"/>
      <c r="T719"/>
      <c r="U719"/>
      <c r="V719"/>
    </row>
    <row r="720" spans="1:22" ht="12.75">
      <c r="A720"/>
      <c r="B720"/>
      <c r="C720"/>
      <c r="D720"/>
      <c r="E720"/>
      <c r="F720"/>
      <c r="G720"/>
      <c r="H720"/>
      <c r="I720"/>
      <c r="J720"/>
      <c r="K720"/>
      <c r="L720"/>
      <c r="M720"/>
      <c r="N720"/>
      <c r="O720"/>
      <c r="P720"/>
      <c r="Q720"/>
      <c r="R720"/>
      <c r="S720"/>
      <c r="T720"/>
      <c r="U720"/>
      <c r="V720"/>
    </row>
    <row r="721" spans="1:22" ht="12.75">
      <c r="A721"/>
      <c r="B721"/>
      <c r="C721"/>
      <c r="D721"/>
      <c r="E721"/>
      <c r="F721"/>
      <c r="G721"/>
      <c r="H721"/>
      <c r="I721"/>
      <c r="J721"/>
      <c r="K721"/>
      <c r="L721"/>
      <c r="M721"/>
      <c r="N721"/>
      <c r="O721"/>
      <c r="P721"/>
      <c r="Q721"/>
      <c r="R721"/>
      <c r="S721"/>
      <c r="T721"/>
      <c r="U721"/>
      <c r="V721"/>
    </row>
    <row r="722" spans="1:22" ht="12.75">
      <c r="A722"/>
      <c r="B722"/>
      <c r="C722"/>
      <c r="D722"/>
      <c r="E722"/>
      <c r="F722"/>
      <c r="G722"/>
      <c r="H722"/>
      <c r="I722"/>
      <c r="J722"/>
      <c r="K722"/>
      <c r="L722"/>
      <c r="M722"/>
      <c r="N722"/>
      <c r="O722"/>
      <c r="P722"/>
      <c r="Q722"/>
      <c r="R722"/>
      <c r="S722"/>
      <c r="T722"/>
      <c r="U722"/>
      <c r="V722"/>
    </row>
    <row r="723" spans="1:22" ht="12.75">
      <c r="A723"/>
      <c r="B723"/>
      <c r="C723"/>
      <c r="D723"/>
      <c r="E723"/>
      <c r="F723"/>
      <c r="G723"/>
      <c r="H723"/>
      <c r="I723"/>
      <c r="J723"/>
      <c r="K723"/>
      <c r="L723"/>
      <c r="M723"/>
      <c r="N723"/>
      <c r="O723"/>
      <c r="P723"/>
      <c r="Q723"/>
      <c r="R723"/>
      <c r="S723"/>
      <c r="T723"/>
      <c r="U723"/>
      <c r="V723"/>
    </row>
    <row r="724" spans="1:22" ht="12.75">
      <c r="A724"/>
      <c r="B724"/>
      <c r="C724"/>
      <c r="D724"/>
      <c r="E724"/>
      <c r="F724"/>
      <c r="G724"/>
      <c r="H724"/>
      <c r="I724"/>
      <c r="J724"/>
      <c r="K724"/>
      <c r="L724"/>
      <c r="M724"/>
      <c r="N724"/>
      <c r="O724"/>
      <c r="P724"/>
      <c r="Q724"/>
      <c r="R724"/>
      <c r="S724"/>
      <c r="T724"/>
      <c r="U724"/>
      <c r="V724"/>
    </row>
    <row r="725" spans="1:22" ht="12.75">
      <c r="A725"/>
      <c r="B725"/>
      <c r="C725"/>
      <c r="D725"/>
      <c r="E725"/>
      <c r="F725"/>
      <c r="G725"/>
      <c r="H725"/>
      <c r="I725"/>
      <c r="J725"/>
      <c r="K725"/>
      <c r="L725"/>
      <c r="M725"/>
      <c r="N725"/>
      <c r="O725"/>
      <c r="P725"/>
      <c r="Q725"/>
      <c r="R725"/>
      <c r="S725"/>
      <c r="T725"/>
      <c r="U725"/>
      <c r="V725"/>
    </row>
    <row r="726" spans="1:22" ht="12.75">
      <c r="A726"/>
      <c r="B726"/>
      <c r="C726"/>
      <c r="D726"/>
      <c r="E726"/>
      <c r="F726"/>
      <c r="G726"/>
      <c r="H726"/>
      <c r="I726"/>
      <c r="J726"/>
      <c r="K726"/>
      <c r="L726"/>
      <c r="M726"/>
      <c r="N726"/>
      <c r="O726"/>
      <c r="P726"/>
      <c r="Q726"/>
      <c r="R726"/>
      <c r="S726"/>
      <c r="T726"/>
      <c r="U726"/>
      <c r="V726"/>
    </row>
    <row r="727" spans="1:22" ht="12.75">
      <c r="A727"/>
      <c r="B727"/>
      <c r="C727"/>
      <c r="D727"/>
      <c r="E727"/>
      <c r="F727"/>
      <c r="G727"/>
      <c r="H727"/>
      <c r="I727"/>
      <c r="J727"/>
      <c r="K727"/>
      <c r="L727"/>
      <c r="M727"/>
      <c r="N727"/>
      <c r="O727"/>
      <c r="P727"/>
      <c r="Q727"/>
      <c r="R727"/>
      <c r="S727"/>
      <c r="T727"/>
      <c r="U727"/>
      <c r="V727"/>
    </row>
    <row r="728" spans="1:22" ht="12.75">
      <c r="A728"/>
      <c r="B728"/>
      <c r="C728"/>
      <c r="D728"/>
      <c r="E728"/>
      <c r="F728"/>
      <c r="G728"/>
      <c r="H728"/>
      <c r="I728"/>
      <c r="J728"/>
      <c r="K728"/>
      <c r="L728"/>
      <c r="M728"/>
      <c r="N728"/>
      <c r="O728"/>
      <c r="P728"/>
      <c r="Q728"/>
      <c r="R728"/>
      <c r="S728"/>
      <c r="T728"/>
      <c r="U728"/>
      <c r="V728"/>
    </row>
    <row r="729" spans="1:22" ht="12.75">
      <c r="A729"/>
      <c r="B729"/>
      <c r="C729"/>
      <c r="D729"/>
      <c r="E729"/>
      <c r="F729"/>
      <c r="G729"/>
      <c r="H729"/>
      <c r="I729"/>
      <c r="J729"/>
      <c r="K729"/>
      <c r="L729"/>
      <c r="M729"/>
      <c r="N729"/>
      <c r="O729"/>
      <c r="P729"/>
      <c r="Q729"/>
      <c r="R729"/>
      <c r="S729"/>
      <c r="T729"/>
      <c r="U729"/>
      <c r="V729"/>
    </row>
    <row r="730" spans="1:22" ht="12.75">
      <c r="A730"/>
      <c r="B730"/>
      <c r="C730"/>
      <c r="D730"/>
      <c r="E730"/>
      <c r="F730"/>
      <c r="G730"/>
      <c r="H730"/>
      <c r="I730"/>
      <c r="J730"/>
      <c r="K730"/>
      <c r="L730"/>
      <c r="M730"/>
      <c r="N730"/>
      <c r="O730"/>
      <c r="P730"/>
      <c r="Q730"/>
      <c r="R730"/>
      <c r="S730"/>
      <c r="T730"/>
      <c r="U730"/>
      <c r="V730"/>
    </row>
    <row r="731" spans="1:22" ht="12.75">
      <c r="A731"/>
      <c r="B731"/>
      <c r="C731"/>
      <c r="D731"/>
      <c r="E731"/>
      <c r="F731"/>
      <c r="G731"/>
      <c r="H731"/>
      <c r="I731"/>
      <c r="J731"/>
      <c r="K731"/>
      <c r="L731"/>
      <c r="M731"/>
      <c r="N731"/>
      <c r="O731"/>
      <c r="P731"/>
      <c r="Q731"/>
      <c r="R731"/>
      <c r="S731"/>
      <c r="T731"/>
      <c r="U731"/>
      <c r="V731"/>
    </row>
    <row r="732" spans="1:22" ht="12.75">
      <c r="A732"/>
      <c r="B732"/>
      <c r="C732"/>
      <c r="D732"/>
      <c r="E732"/>
      <c r="F732"/>
      <c r="G732"/>
      <c r="H732"/>
      <c r="I732"/>
      <c r="J732"/>
      <c r="K732"/>
      <c r="L732"/>
      <c r="M732"/>
      <c r="N732"/>
      <c r="O732"/>
      <c r="P732"/>
      <c r="Q732"/>
      <c r="R732"/>
      <c r="S732"/>
      <c r="T732"/>
      <c r="U732"/>
      <c r="V732"/>
    </row>
    <row r="733" spans="1:22" ht="12.75">
      <c r="A733"/>
      <c r="B733"/>
      <c r="C733"/>
      <c r="D733"/>
      <c r="E733"/>
      <c r="F733"/>
      <c r="G733"/>
      <c r="H733"/>
      <c r="I733"/>
      <c r="J733"/>
      <c r="K733"/>
      <c r="L733"/>
      <c r="M733"/>
      <c r="N733"/>
      <c r="O733"/>
      <c r="P733"/>
      <c r="Q733"/>
      <c r="R733"/>
      <c r="S733"/>
      <c r="T733"/>
      <c r="U733"/>
      <c r="V733"/>
    </row>
    <row r="734" spans="1:22" ht="12.75">
      <c r="A734"/>
      <c r="B734"/>
      <c r="C734"/>
      <c r="D734"/>
      <c r="E734"/>
      <c r="F734"/>
      <c r="G734"/>
      <c r="H734"/>
      <c r="I734"/>
      <c r="J734"/>
      <c r="K734"/>
      <c r="L734"/>
      <c r="M734"/>
      <c r="N734"/>
      <c r="O734"/>
      <c r="P734"/>
      <c r="Q734"/>
      <c r="R734"/>
      <c r="S734"/>
      <c r="T734"/>
      <c r="U734"/>
      <c r="V734"/>
    </row>
    <row r="735" spans="1:22" ht="12.75">
      <c r="A735"/>
      <c r="B735"/>
      <c r="C735"/>
      <c r="D735"/>
      <c r="E735"/>
      <c r="F735"/>
      <c r="G735"/>
      <c r="H735"/>
      <c r="I735"/>
      <c r="J735"/>
      <c r="K735"/>
      <c r="L735"/>
      <c r="M735"/>
      <c r="N735"/>
      <c r="O735"/>
      <c r="P735"/>
      <c r="Q735"/>
      <c r="R735"/>
      <c r="S735"/>
      <c r="T735"/>
      <c r="U735"/>
      <c r="V735"/>
    </row>
    <row r="736" spans="1:22" ht="12.75">
      <c r="A736"/>
      <c r="B736"/>
      <c r="C736"/>
      <c r="D736"/>
      <c r="E736"/>
      <c r="F736"/>
      <c r="G736"/>
      <c r="H736"/>
      <c r="I736"/>
      <c r="J736"/>
      <c r="K736"/>
      <c r="L736"/>
      <c r="M736"/>
      <c r="N736"/>
      <c r="O736"/>
      <c r="P736"/>
      <c r="Q736"/>
      <c r="R736"/>
      <c r="S736"/>
      <c r="T736"/>
      <c r="U736"/>
      <c r="V736"/>
    </row>
    <row r="737" spans="1:22" ht="12.75">
      <c r="A737"/>
      <c r="B737"/>
      <c r="C737"/>
      <c r="D737"/>
      <c r="E737"/>
      <c r="F737"/>
      <c r="G737"/>
      <c r="H737"/>
      <c r="I737"/>
      <c r="J737"/>
      <c r="K737"/>
      <c r="L737"/>
      <c r="M737"/>
      <c r="N737"/>
      <c r="O737"/>
      <c r="P737"/>
      <c r="Q737"/>
      <c r="R737"/>
      <c r="S737"/>
      <c r="T737"/>
      <c r="U737"/>
      <c r="V737"/>
    </row>
    <row r="738" spans="1:22" ht="12.75">
      <c r="A738"/>
      <c r="B738"/>
      <c r="C738"/>
      <c r="D738"/>
      <c r="E738"/>
      <c r="F738"/>
      <c r="G738"/>
      <c r="H738"/>
      <c r="I738"/>
      <c r="J738"/>
      <c r="K738"/>
      <c r="L738"/>
      <c r="M738"/>
      <c r="N738"/>
      <c r="O738"/>
      <c r="P738"/>
      <c r="Q738"/>
      <c r="R738"/>
      <c r="S738"/>
      <c r="T738"/>
      <c r="U738"/>
      <c r="V738"/>
    </row>
    <row r="739" spans="1:22" ht="12.75">
      <c r="A739"/>
      <c r="B739"/>
      <c r="C739"/>
      <c r="D739"/>
      <c r="E739"/>
      <c r="F739"/>
      <c r="G739"/>
      <c r="H739"/>
      <c r="I739"/>
      <c r="J739"/>
      <c r="K739"/>
      <c r="L739"/>
      <c r="M739"/>
      <c r="N739"/>
      <c r="O739"/>
      <c r="P739"/>
      <c r="Q739"/>
      <c r="R739"/>
      <c r="S739"/>
      <c r="T739"/>
      <c r="U739"/>
      <c r="V739"/>
    </row>
    <row r="740" spans="1:22" ht="12.75">
      <c r="A740"/>
      <c r="B740"/>
      <c r="C740"/>
      <c r="D740"/>
      <c r="E740"/>
      <c r="F740"/>
      <c r="G740"/>
      <c r="H740"/>
      <c r="I740"/>
      <c r="J740"/>
      <c r="K740"/>
      <c r="L740"/>
      <c r="M740"/>
      <c r="N740"/>
      <c r="O740"/>
      <c r="P740"/>
      <c r="Q740"/>
      <c r="R740"/>
      <c r="S740"/>
      <c r="T740"/>
      <c r="U740"/>
      <c r="V740"/>
    </row>
    <row r="741" spans="1:22" ht="12.75">
      <c r="A741"/>
      <c r="B741"/>
      <c r="C741"/>
      <c r="D741"/>
      <c r="E741"/>
      <c r="F741"/>
      <c r="G741"/>
      <c r="H741"/>
      <c r="I741"/>
      <c r="J741"/>
      <c r="K741"/>
      <c r="L741"/>
      <c r="M741"/>
      <c r="N741"/>
      <c r="O741"/>
      <c r="P741"/>
      <c r="Q741"/>
      <c r="R741"/>
      <c r="S741"/>
      <c r="T741"/>
      <c r="U741"/>
      <c r="V741"/>
    </row>
    <row r="742" spans="1:22" ht="12.75">
      <c r="A742"/>
      <c r="B742"/>
      <c r="C742"/>
      <c r="D742"/>
      <c r="E742"/>
      <c r="F742"/>
      <c r="G742"/>
      <c r="H742"/>
      <c r="I742"/>
      <c r="J742"/>
      <c r="K742"/>
      <c r="L742"/>
      <c r="M742"/>
      <c r="N742"/>
      <c r="O742"/>
      <c r="P742"/>
      <c r="Q742"/>
      <c r="R742"/>
      <c r="S742"/>
      <c r="T742"/>
      <c r="U742"/>
      <c r="V742"/>
    </row>
    <row r="743" spans="1:22" ht="12.75">
      <c r="A743"/>
      <c r="B743"/>
      <c r="C743"/>
      <c r="D743"/>
      <c r="E743"/>
      <c r="F743"/>
      <c r="G743"/>
      <c r="H743"/>
      <c r="I743"/>
      <c r="J743"/>
      <c r="K743"/>
      <c r="L743"/>
      <c r="M743"/>
      <c r="N743"/>
      <c r="O743"/>
      <c r="P743"/>
      <c r="Q743"/>
      <c r="R743"/>
      <c r="S743"/>
      <c r="T743"/>
      <c r="U743"/>
      <c r="V743"/>
    </row>
    <row r="744" spans="1:22" ht="12.75">
      <c r="A744"/>
      <c r="B744"/>
      <c r="C744"/>
      <c r="D744"/>
      <c r="E744"/>
      <c r="F744"/>
      <c r="G744"/>
      <c r="H744"/>
      <c r="I744"/>
      <c r="J744"/>
      <c r="K744"/>
      <c r="L744"/>
      <c r="M744"/>
      <c r="N744"/>
      <c r="O744"/>
      <c r="P744"/>
      <c r="Q744"/>
      <c r="R744"/>
      <c r="S744"/>
      <c r="T744"/>
      <c r="U744"/>
      <c r="V744"/>
    </row>
    <row r="745" spans="1:22" ht="12.75">
      <c r="A745"/>
      <c r="B745"/>
      <c r="C745"/>
      <c r="D745"/>
      <c r="E745"/>
      <c r="F745"/>
      <c r="G745"/>
      <c r="H745"/>
      <c r="I745"/>
      <c r="J745"/>
      <c r="K745"/>
      <c r="L745"/>
      <c r="M745"/>
      <c r="N745"/>
      <c r="O745"/>
      <c r="P745"/>
      <c r="Q745"/>
      <c r="R745"/>
      <c r="S745"/>
      <c r="T745"/>
      <c r="U745"/>
      <c r="V745"/>
    </row>
  </sheetData>
  <sheetProtection password="DE9F" sheet="1" objects="1" scenarios="1"/>
  <mergeCells count="2">
    <mergeCell ref="E5:K5"/>
    <mergeCell ref="M1:Q1"/>
  </mergeCells>
  <phoneticPr fontId="0" type="noConversion"/>
  <pageMargins left="0.78740157499999996" right="0.78740157499999996" top="0.56000000000000005" bottom="0.34" header="0.2" footer="0.21"/>
  <pageSetup paperSize="9" scale="59" fitToHeight="0" orientation="landscape" r:id="rId1"/>
  <headerFooter alignWithMargins="0">
    <oddHeader>&amp;LDépartement de radiologie médicale
&amp;8S. Coendoz - Directeur administratif&amp;C&amp;F&amp;R&amp;A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740"/>
  <sheetViews>
    <sheetView showGridLines="0" showRowColHeaders="0" showOutlineSymbols="0" topLeftCell="B1" zoomScale="95" zoomScaleNormal="85" workbookViewId="0">
      <pane ySplit="5" topLeftCell="A6" activePane="bottomLeft" state="frozenSplit"/>
      <selection activeCell="E3" sqref="E3"/>
      <selection pane="bottomLeft" activeCell="E6" sqref="E6"/>
    </sheetView>
  </sheetViews>
  <sheetFormatPr baseColWidth="10" defaultColWidth="9.140625" defaultRowHeight="11.25" outlineLevelRow="2" outlineLevelCol="1"/>
  <cols>
    <col min="1" max="1" width="16.42578125" style="87" hidden="1" customWidth="1" outlineLevel="1"/>
    <col min="2" max="2" width="21.7109375" style="87" customWidth="1" collapsed="1"/>
    <col min="3" max="3" width="8.140625" style="87" customWidth="1"/>
    <col min="4" max="4" width="72.7109375" style="87" customWidth="1"/>
    <col min="5" max="5" width="6.140625" style="132" customWidth="1"/>
    <col min="6" max="6" width="7.85546875" style="132" customWidth="1"/>
    <col min="7" max="7" width="7.85546875" style="133" hidden="1" customWidth="1" outlineLevel="1"/>
    <col min="8" max="8" width="7.85546875" style="133" customWidth="1" collapsed="1"/>
    <col min="9" max="9" width="7.28515625" style="133" hidden="1" customWidth="1" outlineLevel="1"/>
    <col min="10" max="10" width="7.28515625" style="133" customWidth="1" collapsed="1"/>
    <col min="11" max="11" width="7.28515625" style="143" customWidth="1"/>
    <col min="12" max="12" width="0.42578125" style="91" customWidth="1"/>
    <col min="13" max="13" width="13.85546875" style="87" customWidth="1"/>
    <col min="14" max="14" width="0.42578125" style="91" customWidth="1"/>
    <col min="15" max="15" width="13.140625" style="87" customWidth="1"/>
    <col min="16" max="16" width="0.42578125" style="91" customWidth="1"/>
    <col min="17" max="17" width="13.85546875" style="87" customWidth="1"/>
    <col min="18" max="16384" width="9.140625" style="87"/>
  </cols>
  <sheetData>
    <row r="1" spans="1:17">
      <c r="B1" s="88"/>
      <c r="C1" s="88"/>
      <c r="D1" s="88"/>
      <c r="E1" s="88"/>
      <c r="F1" s="89"/>
      <c r="G1" s="90"/>
      <c r="H1" s="90"/>
      <c r="I1" s="90"/>
      <c r="J1" s="90"/>
      <c r="K1" s="134"/>
      <c r="L1" s="92"/>
      <c r="M1" s="214" t="str">
        <f>'Valeurs de point'!E6</f>
        <v>TM 1.08</v>
      </c>
      <c r="N1" s="214"/>
      <c r="O1" s="214"/>
      <c r="P1" s="214"/>
      <c r="Q1" s="214"/>
    </row>
    <row r="2" spans="1:17" ht="12" thickBot="1">
      <c r="B2" s="88"/>
      <c r="C2" s="88"/>
      <c r="D2" s="88"/>
      <c r="E2" s="88"/>
      <c r="F2" s="89"/>
      <c r="G2" s="90"/>
      <c r="H2" s="90"/>
      <c r="I2" s="90"/>
      <c r="J2" s="90"/>
      <c r="K2" s="134"/>
      <c r="L2" s="92"/>
      <c r="M2" s="93" t="s">
        <v>1022</v>
      </c>
      <c r="N2" s="92"/>
      <c r="O2" s="94" t="s">
        <v>1021</v>
      </c>
      <c r="P2" s="92"/>
      <c r="Q2" s="95" t="s">
        <v>1455</v>
      </c>
    </row>
    <row r="3" spans="1:17" ht="12" thickBot="1">
      <c r="B3" s="88"/>
      <c r="C3" s="88"/>
      <c r="D3" s="88"/>
      <c r="E3" s="88"/>
      <c r="F3" s="89"/>
      <c r="G3" s="90"/>
      <c r="H3" s="90"/>
      <c r="I3" s="90"/>
      <c r="J3" s="90"/>
      <c r="K3" s="135" t="s">
        <v>569</v>
      </c>
      <c r="L3" s="97"/>
      <c r="M3" s="98">
        <f>'Valeurs de point'!E3</f>
        <v>0.93</v>
      </c>
      <c r="N3" s="97"/>
      <c r="O3" s="98">
        <f>'Valeurs de point'!E4</f>
        <v>1</v>
      </c>
      <c r="P3" s="99"/>
      <c r="Q3" s="100">
        <f>'Valeurs de point'!E5</f>
        <v>0.15</v>
      </c>
    </row>
    <row r="4" spans="1:17" s="113" customFormat="1" ht="12" thickBot="1">
      <c r="A4" s="109" t="s">
        <v>570</v>
      </c>
      <c r="B4" s="102" t="s">
        <v>571</v>
      </c>
      <c r="C4" s="102" t="s">
        <v>572</v>
      </c>
      <c r="D4" s="102" t="s">
        <v>573</v>
      </c>
      <c r="E4" s="103" t="s">
        <v>1087</v>
      </c>
      <c r="F4" s="144" t="s">
        <v>1572</v>
      </c>
      <c r="G4" s="105" t="s">
        <v>575</v>
      </c>
      <c r="H4" s="106" t="s">
        <v>424</v>
      </c>
      <c r="I4" s="105" t="s">
        <v>576</v>
      </c>
      <c r="J4" s="106" t="s">
        <v>425</v>
      </c>
      <c r="K4" s="135" t="s">
        <v>577</v>
      </c>
      <c r="L4" s="99"/>
      <c r="M4" s="98" t="s">
        <v>578</v>
      </c>
      <c r="N4" s="99"/>
      <c r="O4" s="96" t="s">
        <v>578</v>
      </c>
      <c r="P4" s="99"/>
      <c r="Q4" s="112" t="s">
        <v>578</v>
      </c>
    </row>
    <row r="5" spans="1:17" ht="13.5" customHeight="1" outlineLevel="1" thickBot="1">
      <c r="A5" s="101"/>
      <c r="B5" s="123"/>
      <c r="C5" s="124"/>
      <c r="D5" s="124"/>
      <c r="E5" s="211" t="s">
        <v>1573</v>
      </c>
      <c r="F5" s="212"/>
      <c r="G5" s="212"/>
      <c r="H5" s="212"/>
      <c r="I5" s="212"/>
      <c r="J5" s="212"/>
      <c r="K5" s="212"/>
      <c r="L5" s="127"/>
      <c r="M5" s="145">
        <f>M346</f>
        <v>0</v>
      </c>
      <c r="N5" s="146">
        <f>N346</f>
        <v>0</v>
      </c>
      <c r="O5" s="145">
        <f>O346</f>
        <v>0</v>
      </c>
      <c r="P5" s="146">
        <f>P346</f>
        <v>0</v>
      </c>
      <c r="Q5" s="145">
        <f>Q346</f>
        <v>0</v>
      </c>
    </row>
    <row r="6" spans="1:17" outlineLevel="2">
      <c r="A6" s="114" t="s">
        <v>62</v>
      </c>
      <c r="B6" s="122" t="s">
        <v>63</v>
      </c>
      <c r="C6" s="122" t="s">
        <v>1437</v>
      </c>
      <c r="D6" s="122" t="s">
        <v>183</v>
      </c>
      <c r="E6" s="116">
        <v>0</v>
      </c>
      <c r="F6" s="147">
        <v>1</v>
      </c>
      <c r="G6" s="117">
        <v>5.74</v>
      </c>
      <c r="H6" s="117">
        <f>E6*F6*G6</f>
        <v>0</v>
      </c>
      <c r="I6" s="117">
        <v>57.15</v>
      </c>
      <c r="J6" s="117">
        <f t="shared" ref="J6:J39" si="0">E6*F6*I6</f>
        <v>0</v>
      </c>
      <c r="K6" s="138">
        <f>E6*F6*(G6+I6)</f>
        <v>0</v>
      </c>
      <c r="L6" s="119"/>
      <c r="M6" s="120">
        <f>K6*'Valeurs de point'!$E$3</f>
        <v>0</v>
      </c>
      <c r="N6" s="119"/>
      <c r="O6" s="120">
        <f>K6*'Valeurs de point'!$E$4</f>
        <v>0</v>
      </c>
      <c r="P6" s="119"/>
      <c r="Q6" s="121">
        <f>O6+(O6*'Valeurs de point'!$E$5)</f>
        <v>0</v>
      </c>
    </row>
    <row r="7" spans="1:17" outlineLevel="2">
      <c r="A7" s="114" t="s">
        <v>62</v>
      </c>
      <c r="B7" s="122" t="s">
        <v>63</v>
      </c>
      <c r="C7" s="122" t="s">
        <v>2164</v>
      </c>
      <c r="D7" s="122" t="s">
        <v>64</v>
      </c>
      <c r="E7" s="116">
        <v>0</v>
      </c>
      <c r="F7" s="147">
        <v>1</v>
      </c>
      <c r="G7" s="117">
        <v>90.01</v>
      </c>
      <c r="H7" s="117">
        <f>E7*F7*G7</f>
        <v>0</v>
      </c>
      <c r="I7" s="117">
        <v>70.040000000000006</v>
      </c>
      <c r="J7" s="117">
        <f t="shared" si="0"/>
        <v>0</v>
      </c>
      <c r="K7" s="138">
        <f>E7*F7*(G7+I7)</f>
        <v>0</v>
      </c>
      <c r="L7" s="119"/>
      <c r="M7" s="120">
        <f>K7*'Valeurs de point'!$E$3</f>
        <v>0</v>
      </c>
      <c r="N7" s="119"/>
      <c r="O7" s="120">
        <f>K7*'Valeurs de point'!$E$4</f>
        <v>0</v>
      </c>
      <c r="P7" s="119"/>
      <c r="Q7" s="121">
        <f>O7+(O7*'Valeurs de point'!$E$5)</f>
        <v>0</v>
      </c>
    </row>
    <row r="8" spans="1:17" outlineLevel="2">
      <c r="A8" s="114" t="s">
        <v>62</v>
      </c>
      <c r="B8" s="122" t="s">
        <v>63</v>
      </c>
      <c r="C8" s="122" t="s">
        <v>1439</v>
      </c>
      <c r="D8" s="122" t="s">
        <v>902</v>
      </c>
      <c r="E8" s="116">
        <v>0</v>
      </c>
      <c r="F8" s="147">
        <v>1</v>
      </c>
      <c r="G8" s="117">
        <v>7.12</v>
      </c>
      <c r="H8" s="117">
        <f>E8*F8*G8</f>
        <v>0</v>
      </c>
      <c r="I8" s="117">
        <v>0</v>
      </c>
      <c r="J8" s="117">
        <f t="shared" si="0"/>
        <v>0</v>
      </c>
      <c r="K8" s="138">
        <f>E8*F8*(G8+I8)</f>
        <v>0</v>
      </c>
      <c r="L8" s="119"/>
      <c r="M8" s="120">
        <f>K8*'Valeurs de point'!$E$3</f>
        <v>0</v>
      </c>
      <c r="N8" s="119"/>
      <c r="O8" s="120">
        <f>K8*'Valeurs de point'!$E$4</f>
        <v>0</v>
      </c>
      <c r="P8" s="119"/>
      <c r="Q8" s="121">
        <f>O8+(O8*'Valeurs de point'!$E$5)</f>
        <v>0</v>
      </c>
    </row>
    <row r="9" spans="1:17" outlineLevel="2">
      <c r="A9" s="114" t="s">
        <v>62</v>
      </c>
      <c r="B9" s="122" t="s">
        <v>63</v>
      </c>
      <c r="C9" s="122" t="s">
        <v>1438</v>
      </c>
      <c r="D9" s="122" t="s">
        <v>1352</v>
      </c>
      <c r="E9" s="116">
        <v>0</v>
      </c>
      <c r="F9" s="147">
        <v>1</v>
      </c>
      <c r="G9" s="117">
        <v>35.61</v>
      </c>
      <c r="H9" s="117">
        <f>E9*F9*G9</f>
        <v>0</v>
      </c>
      <c r="I9" s="117">
        <v>0</v>
      </c>
      <c r="J9" s="117">
        <f t="shared" si="0"/>
        <v>0</v>
      </c>
      <c r="K9" s="138">
        <f>E9*F9*(G9+I9)</f>
        <v>0</v>
      </c>
      <c r="L9" s="119"/>
      <c r="M9" s="120">
        <f>K9*'Valeurs de point'!$E$3</f>
        <v>0</v>
      </c>
      <c r="N9" s="119"/>
      <c r="O9" s="120">
        <f>K9*'Valeurs de point'!$E$4</f>
        <v>0</v>
      </c>
      <c r="P9" s="119"/>
      <c r="Q9" s="121">
        <f>O9+(O9*'Valeurs de point'!$E$5)</f>
        <v>0</v>
      </c>
    </row>
    <row r="10" spans="1:17" ht="12" outlineLevel="2" thickBot="1">
      <c r="A10" s="114" t="s">
        <v>62</v>
      </c>
      <c r="B10" s="122" t="s">
        <v>63</v>
      </c>
      <c r="C10" s="122" t="s">
        <v>2163</v>
      </c>
      <c r="D10" s="122" t="s">
        <v>8</v>
      </c>
      <c r="E10" s="116">
        <v>0</v>
      </c>
      <c r="F10" s="147">
        <v>1</v>
      </c>
      <c r="G10" s="117">
        <v>0</v>
      </c>
      <c r="H10" s="117">
        <f>E10*F10*G10</f>
        <v>0</v>
      </c>
      <c r="I10" s="117">
        <v>11.67</v>
      </c>
      <c r="J10" s="117">
        <f t="shared" si="0"/>
        <v>0</v>
      </c>
      <c r="K10" s="138">
        <f>E10*F10*(G10+I10)</f>
        <v>0</v>
      </c>
      <c r="L10" s="119"/>
      <c r="M10" s="120">
        <f>K10*'Valeurs de point'!$E$3</f>
        <v>0</v>
      </c>
      <c r="N10" s="119"/>
      <c r="O10" s="120">
        <f>K10*'Valeurs de point'!$E$4</f>
        <v>0</v>
      </c>
      <c r="P10" s="119"/>
      <c r="Q10" s="121">
        <f>O10+(O10*'Valeurs de point'!$E$5)</f>
        <v>0</v>
      </c>
    </row>
    <row r="11" spans="1:17" ht="12" outlineLevel="1" thickBot="1">
      <c r="A11" s="101"/>
      <c r="B11" s="123" t="s">
        <v>1584</v>
      </c>
      <c r="C11" s="124"/>
      <c r="D11" s="124"/>
      <c r="E11" s="125"/>
      <c r="F11" s="148"/>
      <c r="G11" s="126"/>
      <c r="H11" s="126"/>
      <c r="I11" s="126"/>
      <c r="J11" s="126"/>
      <c r="K11" s="149"/>
      <c r="L11" s="127"/>
      <c r="M11" s="128">
        <f>SUBTOTAL(9,M6:M10)</f>
        <v>0</v>
      </c>
      <c r="N11" s="127"/>
      <c r="O11" s="128">
        <f>SUBTOTAL(9,O6:O10)</f>
        <v>0</v>
      </c>
      <c r="P11" s="127"/>
      <c r="Q11" s="129">
        <f>SUBTOTAL(9,Q6:Q10)</f>
        <v>0</v>
      </c>
    </row>
    <row r="12" spans="1:17" outlineLevel="2">
      <c r="A12" s="114" t="s">
        <v>9</v>
      </c>
      <c r="B12" s="122" t="s">
        <v>10</v>
      </c>
      <c r="C12" s="122" t="s">
        <v>1437</v>
      </c>
      <c r="D12" s="122" t="s">
        <v>183</v>
      </c>
      <c r="E12" s="116">
        <v>0</v>
      </c>
      <c r="F12" s="147">
        <v>1</v>
      </c>
      <c r="G12" s="117">
        <v>5.74</v>
      </c>
      <c r="H12" s="117">
        <f>E12*F12*G12</f>
        <v>0</v>
      </c>
      <c r="I12" s="117">
        <v>57.15</v>
      </c>
      <c r="J12" s="117">
        <f t="shared" si="0"/>
        <v>0</v>
      </c>
      <c r="K12" s="138">
        <f>E12*F12*(G12+I12)</f>
        <v>0</v>
      </c>
      <c r="L12" s="119"/>
      <c r="M12" s="120">
        <f>K12*'Valeurs de point'!$E$3</f>
        <v>0</v>
      </c>
      <c r="N12" s="119"/>
      <c r="O12" s="120">
        <f>K12*'Valeurs de point'!$E$4</f>
        <v>0</v>
      </c>
      <c r="P12" s="119"/>
      <c r="Q12" s="121">
        <f>O12+(O12*'Valeurs de point'!$E$5)</f>
        <v>0</v>
      </c>
    </row>
    <row r="13" spans="1:17" outlineLevel="2">
      <c r="A13" s="114" t="s">
        <v>9</v>
      </c>
      <c r="B13" s="122" t="s">
        <v>10</v>
      </c>
      <c r="C13" s="122" t="s">
        <v>2165</v>
      </c>
      <c r="D13" s="122" t="s">
        <v>1025</v>
      </c>
      <c r="E13" s="116">
        <v>0</v>
      </c>
      <c r="F13" s="147">
        <v>1</v>
      </c>
      <c r="G13" s="117">
        <v>47.51</v>
      </c>
      <c r="H13" s="117">
        <f>E13*F13*G13</f>
        <v>0</v>
      </c>
      <c r="I13" s="117">
        <v>35.020000000000003</v>
      </c>
      <c r="J13" s="117">
        <f t="shared" si="0"/>
        <v>0</v>
      </c>
      <c r="K13" s="138">
        <f>E13*F13*(G13+I13)</f>
        <v>0</v>
      </c>
      <c r="L13" s="119"/>
      <c r="M13" s="120">
        <f>K13*'Valeurs de point'!$E$3</f>
        <v>0</v>
      </c>
      <c r="N13" s="119"/>
      <c r="O13" s="120">
        <f>K13*'Valeurs de point'!$E$4</f>
        <v>0</v>
      </c>
      <c r="P13" s="119"/>
      <c r="Q13" s="121">
        <f>O13+(O13*'Valeurs de point'!$E$5)</f>
        <v>0</v>
      </c>
    </row>
    <row r="14" spans="1:17" outlineLevel="2">
      <c r="A14" s="114" t="s">
        <v>9</v>
      </c>
      <c r="B14" s="122" t="s">
        <v>10</v>
      </c>
      <c r="C14" s="122" t="s">
        <v>1439</v>
      </c>
      <c r="D14" s="122" t="s">
        <v>902</v>
      </c>
      <c r="E14" s="116">
        <v>0</v>
      </c>
      <c r="F14" s="147">
        <v>1</v>
      </c>
      <c r="G14" s="117">
        <v>7.12</v>
      </c>
      <c r="H14" s="117">
        <f>E14*F14*G14</f>
        <v>0</v>
      </c>
      <c r="I14" s="117">
        <v>0</v>
      </c>
      <c r="J14" s="117">
        <f t="shared" si="0"/>
        <v>0</v>
      </c>
      <c r="K14" s="138">
        <f>E14*F14*(G14+I14)</f>
        <v>0</v>
      </c>
      <c r="L14" s="119"/>
      <c r="M14" s="120">
        <f>K14*'Valeurs de point'!$E$3</f>
        <v>0</v>
      </c>
      <c r="N14" s="119"/>
      <c r="O14" s="120">
        <f>K14*'Valeurs de point'!$E$4</f>
        <v>0</v>
      </c>
      <c r="P14" s="119"/>
      <c r="Q14" s="121">
        <f>O14+(O14*'Valeurs de point'!$E$5)</f>
        <v>0</v>
      </c>
    </row>
    <row r="15" spans="1:17" outlineLevel="2">
      <c r="A15" s="114" t="s">
        <v>9</v>
      </c>
      <c r="B15" s="122" t="s">
        <v>10</v>
      </c>
      <c r="C15" s="122" t="s">
        <v>1438</v>
      </c>
      <c r="D15" s="122" t="s">
        <v>1352</v>
      </c>
      <c r="E15" s="116">
        <v>0</v>
      </c>
      <c r="F15" s="147">
        <v>1</v>
      </c>
      <c r="G15" s="117">
        <v>35.61</v>
      </c>
      <c r="H15" s="117">
        <f>E15*F15*G15</f>
        <v>0</v>
      </c>
      <c r="I15" s="117">
        <v>0</v>
      </c>
      <c r="J15" s="117">
        <f t="shared" si="0"/>
        <v>0</v>
      </c>
      <c r="K15" s="138">
        <f>E15*F15*(G15+I15)</f>
        <v>0</v>
      </c>
      <c r="L15" s="119"/>
      <c r="M15" s="120">
        <f>K15*'Valeurs de point'!$E$3</f>
        <v>0</v>
      </c>
      <c r="N15" s="119"/>
      <c r="O15" s="120">
        <f>K15*'Valeurs de point'!$E$4</f>
        <v>0</v>
      </c>
      <c r="P15" s="119"/>
      <c r="Q15" s="121">
        <f>O15+(O15*'Valeurs de point'!$E$5)</f>
        <v>0</v>
      </c>
    </row>
    <row r="16" spans="1:17" ht="12" outlineLevel="2" thickBot="1">
      <c r="A16" s="114" t="s">
        <v>9</v>
      </c>
      <c r="B16" s="122" t="s">
        <v>10</v>
      </c>
      <c r="C16" s="122" t="s">
        <v>2163</v>
      </c>
      <c r="D16" s="122" t="s">
        <v>8</v>
      </c>
      <c r="E16" s="116">
        <v>0</v>
      </c>
      <c r="F16" s="147">
        <v>1</v>
      </c>
      <c r="G16" s="117">
        <v>0</v>
      </c>
      <c r="H16" s="117">
        <f>E16*F16*G16</f>
        <v>0</v>
      </c>
      <c r="I16" s="117">
        <v>11.67</v>
      </c>
      <c r="J16" s="117">
        <f t="shared" si="0"/>
        <v>0</v>
      </c>
      <c r="K16" s="138">
        <f>E16*F16*(G16+I16)</f>
        <v>0</v>
      </c>
      <c r="L16" s="119"/>
      <c r="M16" s="120">
        <f>K16*'Valeurs de point'!$E$3</f>
        <v>0</v>
      </c>
      <c r="N16" s="119"/>
      <c r="O16" s="120">
        <f>K16*'Valeurs de point'!$E$4</f>
        <v>0</v>
      </c>
      <c r="P16" s="119"/>
      <c r="Q16" s="121">
        <f>O16+(O16*'Valeurs de point'!$E$5)</f>
        <v>0</v>
      </c>
    </row>
    <row r="17" spans="1:17" ht="12" outlineLevel="1" thickBot="1">
      <c r="A17" s="101"/>
      <c r="B17" s="123" t="s">
        <v>1585</v>
      </c>
      <c r="C17" s="124"/>
      <c r="D17" s="124"/>
      <c r="E17" s="125"/>
      <c r="F17" s="148"/>
      <c r="G17" s="126"/>
      <c r="H17" s="126"/>
      <c r="I17" s="126"/>
      <c r="J17" s="126"/>
      <c r="K17" s="149"/>
      <c r="L17" s="127"/>
      <c r="M17" s="128">
        <f>SUBTOTAL(9,M12:M16)</f>
        <v>0</v>
      </c>
      <c r="N17" s="127"/>
      <c r="O17" s="128">
        <f>SUBTOTAL(9,O12:O16)</f>
        <v>0</v>
      </c>
      <c r="P17" s="127"/>
      <c r="Q17" s="129">
        <f>SUBTOTAL(9,Q12:Q16)</f>
        <v>0</v>
      </c>
    </row>
    <row r="18" spans="1:17" outlineLevel="2">
      <c r="A18" s="114" t="s">
        <v>1026</v>
      </c>
      <c r="B18" s="122" t="s">
        <v>1903</v>
      </c>
      <c r="C18" s="122" t="s">
        <v>1437</v>
      </c>
      <c r="D18" s="122" t="s">
        <v>183</v>
      </c>
      <c r="E18" s="116">
        <v>0</v>
      </c>
      <c r="F18" s="147">
        <v>1</v>
      </c>
      <c r="G18" s="117">
        <v>5.74</v>
      </c>
      <c r="H18" s="117">
        <f>E18*F18*G18</f>
        <v>0</v>
      </c>
      <c r="I18" s="117">
        <v>57.15</v>
      </c>
      <c r="J18" s="117">
        <f t="shared" si="0"/>
        <v>0</v>
      </c>
      <c r="K18" s="138">
        <f>E18*F18*(G18+I18)</f>
        <v>0</v>
      </c>
      <c r="L18" s="119"/>
      <c r="M18" s="120">
        <f>K18*'Valeurs de point'!$E$3</f>
        <v>0</v>
      </c>
      <c r="N18" s="119"/>
      <c r="O18" s="120">
        <f>K18*'Valeurs de point'!$E$4</f>
        <v>0</v>
      </c>
      <c r="P18" s="119"/>
      <c r="Q18" s="121">
        <f>O18+(O18*'Valeurs de point'!$E$5)</f>
        <v>0</v>
      </c>
    </row>
    <row r="19" spans="1:17" outlineLevel="2">
      <c r="A19" s="114" t="s">
        <v>1026</v>
      </c>
      <c r="B19" s="122" t="s">
        <v>1903</v>
      </c>
      <c r="C19" s="122" t="s">
        <v>2166</v>
      </c>
      <c r="D19" s="122" t="s">
        <v>1906</v>
      </c>
      <c r="E19" s="116">
        <v>0</v>
      </c>
      <c r="F19" s="147">
        <v>1</v>
      </c>
      <c r="G19" s="117">
        <v>70.010000000000005</v>
      </c>
      <c r="H19" s="117">
        <f>E19*F19*G19</f>
        <v>0</v>
      </c>
      <c r="I19" s="117">
        <v>51.36</v>
      </c>
      <c r="J19" s="117">
        <f t="shared" si="0"/>
        <v>0</v>
      </c>
      <c r="K19" s="138">
        <f>E19*F19*(G19+I19)</f>
        <v>0</v>
      </c>
      <c r="L19" s="119"/>
      <c r="M19" s="120">
        <f>K19*'Valeurs de point'!$E$3</f>
        <v>0</v>
      </c>
      <c r="N19" s="119"/>
      <c r="O19" s="120">
        <f>K19*'Valeurs de point'!$E$4</f>
        <v>0</v>
      </c>
      <c r="P19" s="119"/>
      <c r="Q19" s="121">
        <f>O19+(O19*'Valeurs de point'!$E$5)</f>
        <v>0</v>
      </c>
    </row>
    <row r="20" spans="1:17" outlineLevel="2">
      <c r="A20" s="114" t="s">
        <v>1026</v>
      </c>
      <c r="B20" s="122" t="s">
        <v>1903</v>
      </c>
      <c r="C20" s="122" t="s">
        <v>1439</v>
      </c>
      <c r="D20" s="122" t="s">
        <v>902</v>
      </c>
      <c r="E20" s="116">
        <v>0</v>
      </c>
      <c r="F20" s="147">
        <v>1</v>
      </c>
      <c r="G20" s="117">
        <v>7.12</v>
      </c>
      <c r="H20" s="117">
        <f>E20*F20*G20</f>
        <v>0</v>
      </c>
      <c r="I20" s="117">
        <v>0</v>
      </c>
      <c r="J20" s="117">
        <f t="shared" si="0"/>
        <v>0</v>
      </c>
      <c r="K20" s="138">
        <f>E20*F20*(G20+I20)</f>
        <v>0</v>
      </c>
      <c r="L20" s="119"/>
      <c r="M20" s="120">
        <f>K20*'Valeurs de point'!$E$3</f>
        <v>0</v>
      </c>
      <c r="N20" s="119"/>
      <c r="O20" s="120">
        <f>K20*'Valeurs de point'!$E$4</f>
        <v>0</v>
      </c>
      <c r="P20" s="119"/>
      <c r="Q20" s="121">
        <f>O20+(O20*'Valeurs de point'!$E$5)</f>
        <v>0</v>
      </c>
    </row>
    <row r="21" spans="1:17" outlineLevel="2">
      <c r="A21" s="114" t="s">
        <v>1026</v>
      </c>
      <c r="B21" s="122" t="s">
        <v>1903</v>
      </c>
      <c r="C21" s="122" t="s">
        <v>1438</v>
      </c>
      <c r="D21" s="122" t="s">
        <v>1352</v>
      </c>
      <c r="E21" s="116">
        <v>0</v>
      </c>
      <c r="F21" s="147">
        <v>1</v>
      </c>
      <c r="G21" s="117">
        <v>35.61</v>
      </c>
      <c r="H21" s="117">
        <f>E21*F21*G21</f>
        <v>0</v>
      </c>
      <c r="I21" s="117">
        <v>0</v>
      </c>
      <c r="J21" s="117">
        <f t="shared" si="0"/>
        <v>0</v>
      </c>
      <c r="K21" s="138">
        <f>E21*F21*(G21+I21)</f>
        <v>0</v>
      </c>
      <c r="L21" s="119"/>
      <c r="M21" s="120">
        <f>K21*'Valeurs de point'!$E$3</f>
        <v>0</v>
      </c>
      <c r="N21" s="119"/>
      <c r="O21" s="120">
        <f>K21*'Valeurs de point'!$E$4</f>
        <v>0</v>
      </c>
      <c r="P21" s="119"/>
      <c r="Q21" s="121">
        <f>O21+(O21*'Valeurs de point'!$E$5)</f>
        <v>0</v>
      </c>
    </row>
    <row r="22" spans="1:17" ht="12" outlineLevel="2" thickBot="1">
      <c r="A22" s="114" t="s">
        <v>1026</v>
      </c>
      <c r="B22" s="122" t="s">
        <v>1903</v>
      </c>
      <c r="C22" s="122" t="s">
        <v>2163</v>
      </c>
      <c r="D22" s="122" t="s">
        <v>8</v>
      </c>
      <c r="E22" s="116">
        <v>0</v>
      </c>
      <c r="F22" s="147">
        <v>1</v>
      </c>
      <c r="G22" s="117">
        <v>0</v>
      </c>
      <c r="H22" s="117">
        <f>E22*F22*G22</f>
        <v>0</v>
      </c>
      <c r="I22" s="117">
        <v>11.67</v>
      </c>
      <c r="J22" s="117">
        <f t="shared" si="0"/>
        <v>0</v>
      </c>
      <c r="K22" s="138">
        <f>E22*F22*(G22+I22)</f>
        <v>0</v>
      </c>
      <c r="L22" s="119"/>
      <c r="M22" s="120">
        <f>K22*'Valeurs de point'!$E$3</f>
        <v>0</v>
      </c>
      <c r="N22" s="119"/>
      <c r="O22" s="120">
        <f>K22*'Valeurs de point'!$E$4</f>
        <v>0</v>
      </c>
      <c r="P22" s="119"/>
      <c r="Q22" s="121">
        <f>O22+(O22*'Valeurs de point'!$E$5)</f>
        <v>0</v>
      </c>
    </row>
    <row r="23" spans="1:17" ht="12" outlineLevel="1" thickBot="1">
      <c r="A23" s="101"/>
      <c r="B23" s="123" t="s">
        <v>1586</v>
      </c>
      <c r="C23" s="124"/>
      <c r="D23" s="124"/>
      <c r="E23" s="125"/>
      <c r="F23" s="148"/>
      <c r="G23" s="126"/>
      <c r="H23" s="126"/>
      <c r="I23" s="126"/>
      <c r="J23" s="126"/>
      <c r="K23" s="149"/>
      <c r="L23" s="127"/>
      <c r="M23" s="128">
        <f>SUBTOTAL(9,M18:M22)</f>
        <v>0</v>
      </c>
      <c r="N23" s="127"/>
      <c r="O23" s="128">
        <f>SUBTOTAL(9,O18:O22)</f>
        <v>0</v>
      </c>
      <c r="P23" s="127"/>
      <c r="Q23" s="129">
        <f>SUBTOTAL(9,Q18:Q22)</f>
        <v>0</v>
      </c>
    </row>
    <row r="24" spans="1:17" outlineLevel="2">
      <c r="A24" s="114" t="s">
        <v>1904</v>
      </c>
      <c r="B24" s="122" t="s">
        <v>1905</v>
      </c>
      <c r="C24" s="122" t="s">
        <v>1437</v>
      </c>
      <c r="D24" s="122" t="s">
        <v>183</v>
      </c>
      <c r="E24" s="116">
        <v>0</v>
      </c>
      <c r="F24" s="147">
        <v>1</v>
      </c>
      <c r="G24" s="117">
        <v>5.74</v>
      </c>
      <c r="H24" s="117">
        <f>E24*F24*G24</f>
        <v>0</v>
      </c>
      <c r="I24" s="117">
        <v>57.15</v>
      </c>
      <c r="J24" s="117">
        <f t="shared" si="0"/>
        <v>0</v>
      </c>
      <c r="K24" s="138">
        <f>E24*F24*(G24+I24)</f>
        <v>0</v>
      </c>
      <c r="L24" s="119"/>
      <c r="M24" s="120">
        <f>K24*'Valeurs de point'!$E$3</f>
        <v>0</v>
      </c>
      <c r="N24" s="119"/>
      <c r="O24" s="120">
        <f>K24*'Valeurs de point'!$E$4</f>
        <v>0</v>
      </c>
      <c r="P24" s="119"/>
      <c r="Q24" s="121">
        <f>O24+(O24*'Valeurs de point'!$E$5)</f>
        <v>0</v>
      </c>
    </row>
    <row r="25" spans="1:17" outlineLevel="2">
      <c r="A25" s="114" t="s">
        <v>1904</v>
      </c>
      <c r="B25" s="122" t="s">
        <v>1905</v>
      </c>
      <c r="C25" s="122" t="s">
        <v>2166</v>
      </c>
      <c r="D25" s="122" t="s">
        <v>1906</v>
      </c>
      <c r="E25" s="116">
        <v>0</v>
      </c>
      <c r="F25" s="147">
        <v>1</v>
      </c>
      <c r="G25" s="117">
        <v>70.010000000000005</v>
      </c>
      <c r="H25" s="117">
        <f>E25*F25*G25</f>
        <v>0</v>
      </c>
      <c r="I25" s="117">
        <v>51.36</v>
      </c>
      <c r="J25" s="117">
        <f t="shared" si="0"/>
        <v>0</v>
      </c>
      <c r="K25" s="138">
        <f>E25*F25*(G25+I25)</f>
        <v>0</v>
      </c>
      <c r="L25" s="119"/>
      <c r="M25" s="120">
        <f>K25*'Valeurs de point'!$E$3</f>
        <v>0</v>
      </c>
      <c r="N25" s="119"/>
      <c r="O25" s="120">
        <f>K25*'Valeurs de point'!$E$4</f>
        <v>0</v>
      </c>
      <c r="P25" s="119"/>
      <c r="Q25" s="121">
        <f>O25+(O25*'Valeurs de point'!$E$5)</f>
        <v>0</v>
      </c>
    </row>
    <row r="26" spans="1:17" outlineLevel="2">
      <c r="A26" s="114" t="s">
        <v>1904</v>
      </c>
      <c r="B26" s="122" t="s">
        <v>1905</v>
      </c>
      <c r="C26" s="122" t="s">
        <v>1439</v>
      </c>
      <c r="D26" s="122" t="s">
        <v>902</v>
      </c>
      <c r="E26" s="116">
        <v>0</v>
      </c>
      <c r="F26" s="147">
        <v>1</v>
      </c>
      <c r="G26" s="117">
        <v>7.12</v>
      </c>
      <c r="H26" s="117">
        <f>E26*F26*G26</f>
        <v>0</v>
      </c>
      <c r="I26" s="117">
        <v>0</v>
      </c>
      <c r="J26" s="117">
        <f t="shared" si="0"/>
        <v>0</v>
      </c>
      <c r="K26" s="138">
        <f>E26*F26*(G26+I26)</f>
        <v>0</v>
      </c>
      <c r="L26" s="119"/>
      <c r="M26" s="120">
        <f>K26*'Valeurs de point'!$E$3</f>
        <v>0</v>
      </c>
      <c r="N26" s="119"/>
      <c r="O26" s="120">
        <f>K26*'Valeurs de point'!$E$4</f>
        <v>0</v>
      </c>
      <c r="P26" s="119"/>
      <c r="Q26" s="121">
        <f>O26+(O26*'Valeurs de point'!$E$5)</f>
        <v>0</v>
      </c>
    </row>
    <row r="27" spans="1:17" outlineLevel="2">
      <c r="A27" s="114" t="s">
        <v>1904</v>
      </c>
      <c r="B27" s="122" t="s">
        <v>1905</v>
      </c>
      <c r="C27" s="122" t="s">
        <v>1438</v>
      </c>
      <c r="D27" s="122" t="s">
        <v>1352</v>
      </c>
      <c r="E27" s="116">
        <v>0</v>
      </c>
      <c r="F27" s="147">
        <v>1</v>
      </c>
      <c r="G27" s="117">
        <v>35.61</v>
      </c>
      <c r="H27" s="117">
        <f>E27*F27*G27</f>
        <v>0</v>
      </c>
      <c r="I27" s="117">
        <v>0</v>
      </c>
      <c r="J27" s="117">
        <f t="shared" si="0"/>
        <v>0</v>
      </c>
      <c r="K27" s="138">
        <f>E27*F27*(G27+I27)</f>
        <v>0</v>
      </c>
      <c r="L27" s="119"/>
      <c r="M27" s="120">
        <f>K27*'Valeurs de point'!$E$3</f>
        <v>0</v>
      </c>
      <c r="N27" s="119"/>
      <c r="O27" s="120">
        <f>K27*'Valeurs de point'!$E$4</f>
        <v>0</v>
      </c>
      <c r="P27" s="119"/>
      <c r="Q27" s="121">
        <f>O27+(O27*'Valeurs de point'!$E$5)</f>
        <v>0</v>
      </c>
    </row>
    <row r="28" spans="1:17" ht="12" outlineLevel="2" thickBot="1">
      <c r="A28" s="114" t="s">
        <v>1904</v>
      </c>
      <c r="B28" s="122" t="s">
        <v>1905</v>
      </c>
      <c r="C28" s="122" t="s">
        <v>2163</v>
      </c>
      <c r="D28" s="122" t="s">
        <v>8</v>
      </c>
      <c r="E28" s="116">
        <v>0</v>
      </c>
      <c r="F28" s="147">
        <v>1</v>
      </c>
      <c r="G28" s="117">
        <v>0</v>
      </c>
      <c r="H28" s="117">
        <f>E28*F28*G28</f>
        <v>0</v>
      </c>
      <c r="I28" s="117">
        <v>11.67</v>
      </c>
      <c r="J28" s="117">
        <f t="shared" si="0"/>
        <v>0</v>
      </c>
      <c r="K28" s="138">
        <f>E28*F28*(G28+I28)</f>
        <v>0</v>
      </c>
      <c r="L28" s="119"/>
      <c r="M28" s="120">
        <f>K28*'Valeurs de point'!$E$3</f>
        <v>0</v>
      </c>
      <c r="N28" s="119"/>
      <c r="O28" s="120">
        <f>K28*'Valeurs de point'!$E$4</f>
        <v>0</v>
      </c>
      <c r="P28" s="119"/>
      <c r="Q28" s="121">
        <f>O28+(O28*'Valeurs de point'!$E$5)</f>
        <v>0</v>
      </c>
    </row>
    <row r="29" spans="1:17" ht="12" outlineLevel="1" thickBot="1">
      <c r="A29" s="101"/>
      <c r="B29" s="123" t="s">
        <v>1587</v>
      </c>
      <c r="C29" s="124"/>
      <c r="D29" s="124"/>
      <c r="E29" s="125"/>
      <c r="F29" s="148"/>
      <c r="G29" s="126"/>
      <c r="H29" s="126"/>
      <c r="I29" s="126"/>
      <c r="J29" s="126"/>
      <c r="K29" s="149"/>
      <c r="L29" s="127"/>
      <c r="M29" s="128">
        <f>SUBTOTAL(9,M24:M28)</f>
        <v>0</v>
      </c>
      <c r="N29" s="127"/>
      <c r="O29" s="128">
        <f>SUBTOTAL(9,O24:O28)</f>
        <v>0</v>
      </c>
      <c r="P29" s="127"/>
      <c r="Q29" s="129">
        <f>SUBTOTAL(9,Q24:Q28)</f>
        <v>0</v>
      </c>
    </row>
    <row r="30" spans="1:17" outlineLevel="2">
      <c r="A30" s="114" t="s">
        <v>1907</v>
      </c>
      <c r="B30" s="122" t="s">
        <v>1908</v>
      </c>
      <c r="C30" s="122" t="s">
        <v>1437</v>
      </c>
      <c r="D30" s="122" t="s">
        <v>183</v>
      </c>
      <c r="E30" s="116">
        <v>0</v>
      </c>
      <c r="F30" s="147">
        <v>1</v>
      </c>
      <c r="G30" s="117">
        <v>5.74</v>
      </c>
      <c r="H30" s="117">
        <f t="shared" ref="H30:H36" si="1">E30*F30*G30</f>
        <v>0</v>
      </c>
      <c r="I30" s="117">
        <v>57.15</v>
      </c>
      <c r="J30" s="117">
        <f t="shared" si="0"/>
        <v>0</v>
      </c>
      <c r="K30" s="138">
        <f t="shared" ref="K30:K36" si="2">E30*F30*(G30+I30)</f>
        <v>0</v>
      </c>
      <c r="L30" s="119"/>
      <c r="M30" s="120">
        <f>K30*'Valeurs de point'!$E$3</f>
        <v>0</v>
      </c>
      <c r="N30" s="119"/>
      <c r="O30" s="120">
        <f>K30*'Valeurs de point'!$E$4</f>
        <v>0</v>
      </c>
      <c r="P30" s="119"/>
      <c r="Q30" s="121">
        <f>O30+(O30*'Valeurs de point'!$E$5)</f>
        <v>0</v>
      </c>
    </row>
    <row r="31" spans="1:17" outlineLevel="2">
      <c r="A31" s="114" t="s">
        <v>1907</v>
      </c>
      <c r="B31" s="122" t="s">
        <v>1908</v>
      </c>
      <c r="C31" s="122" t="s">
        <v>2167</v>
      </c>
      <c r="D31" s="122" t="s">
        <v>1909</v>
      </c>
      <c r="E31" s="116">
        <v>0</v>
      </c>
      <c r="F31" s="147">
        <v>1</v>
      </c>
      <c r="G31" s="117">
        <v>58.54</v>
      </c>
      <c r="H31" s="117">
        <f t="shared" si="1"/>
        <v>0</v>
      </c>
      <c r="I31" s="117">
        <v>46.7</v>
      </c>
      <c r="J31" s="117">
        <f t="shared" si="0"/>
        <v>0</v>
      </c>
      <c r="K31" s="138">
        <f t="shared" si="2"/>
        <v>0</v>
      </c>
      <c r="L31" s="119"/>
      <c r="M31" s="120">
        <f>K31*'Valeurs de point'!$E$3</f>
        <v>0</v>
      </c>
      <c r="N31" s="119"/>
      <c r="O31" s="120">
        <f>K31*'Valeurs de point'!$E$4</f>
        <v>0</v>
      </c>
      <c r="P31" s="119"/>
      <c r="Q31" s="121">
        <f>O31+(O31*'Valeurs de point'!$E$5)</f>
        <v>0</v>
      </c>
    </row>
    <row r="32" spans="1:17" outlineLevel="2">
      <c r="A32" s="114" t="s">
        <v>1907</v>
      </c>
      <c r="B32" s="122" t="s">
        <v>1908</v>
      </c>
      <c r="C32" s="122" t="s">
        <v>2170</v>
      </c>
      <c r="D32" s="122" t="s">
        <v>2027</v>
      </c>
      <c r="E32" s="116">
        <v>0</v>
      </c>
      <c r="F32" s="147">
        <v>1</v>
      </c>
      <c r="G32" s="117">
        <v>28.19</v>
      </c>
      <c r="H32" s="117">
        <f t="shared" si="1"/>
        <v>0</v>
      </c>
      <c r="I32" s="117">
        <v>23.35</v>
      </c>
      <c r="J32" s="117">
        <f>E32*F32*I32</f>
        <v>0</v>
      </c>
      <c r="K32" s="138">
        <f>E32*F32*(G32+I32)</f>
        <v>0</v>
      </c>
      <c r="L32" s="119"/>
      <c r="M32" s="120">
        <f>K32*'Valeurs de point'!$E$3</f>
        <v>0</v>
      </c>
      <c r="N32" s="119"/>
      <c r="O32" s="120">
        <f>K32*'Valeurs de point'!$E$4</f>
        <v>0</v>
      </c>
      <c r="P32" s="119"/>
      <c r="Q32" s="121">
        <f>O32+(O32*'Valeurs de point'!$E$5)</f>
        <v>0</v>
      </c>
    </row>
    <row r="33" spans="1:17" outlineLevel="2">
      <c r="A33" s="114" t="s">
        <v>1913</v>
      </c>
      <c r="B33" s="122" t="s">
        <v>1908</v>
      </c>
      <c r="C33" s="122" t="s">
        <v>2190</v>
      </c>
      <c r="D33" s="122" t="s">
        <v>514</v>
      </c>
      <c r="E33" s="116">
        <v>0</v>
      </c>
      <c r="F33" s="147">
        <v>1</v>
      </c>
      <c r="G33" s="117">
        <v>15.18</v>
      </c>
      <c r="H33" s="117">
        <f t="shared" si="1"/>
        <v>0</v>
      </c>
      <c r="I33" s="117">
        <v>14.01</v>
      </c>
      <c r="J33" s="117">
        <f>E33*F33*I33</f>
        <v>0</v>
      </c>
      <c r="K33" s="138">
        <f>E33*F33*(G33+I33)</f>
        <v>0</v>
      </c>
      <c r="L33" s="119"/>
      <c r="M33" s="120">
        <f>K33*'Valeurs de point'!$E$3</f>
        <v>0</v>
      </c>
      <c r="N33" s="119"/>
      <c r="O33" s="120">
        <f>K33*'Valeurs de point'!$E$4</f>
        <v>0</v>
      </c>
      <c r="P33" s="119"/>
      <c r="Q33" s="121">
        <f>O33+(O33*'Valeurs de point'!$E$5)</f>
        <v>0</v>
      </c>
    </row>
    <row r="34" spans="1:17" outlineLevel="2">
      <c r="A34" s="114" t="s">
        <v>1907</v>
      </c>
      <c r="B34" s="122" t="s">
        <v>1908</v>
      </c>
      <c r="C34" s="122" t="s">
        <v>1439</v>
      </c>
      <c r="D34" s="122" t="s">
        <v>902</v>
      </c>
      <c r="E34" s="116">
        <v>0</v>
      </c>
      <c r="F34" s="147">
        <v>1</v>
      </c>
      <c r="G34" s="117">
        <v>7.12</v>
      </c>
      <c r="H34" s="117">
        <f t="shared" si="1"/>
        <v>0</v>
      </c>
      <c r="I34" s="117">
        <v>0</v>
      </c>
      <c r="J34" s="117">
        <f t="shared" si="0"/>
        <v>0</v>
      </c>
      <c r="K34" s="138">
        <f t="shared" si="2"/>
        <v>0</v>
      </c>
      <c r="L34" s="119"/>
      <c r="M34" s="120">
        <f>K34*'Valeurs de point'!$E$3</f>
        <v>0</v>
      </c>
      <c r="N34" s="119"/>
      <c r="O34" s="120">
        <f>K34*'Valeurs de point'!$E$4</f>
        <v>0</v>
      </c>
      <c r="P34" s="119"/>
      <c r="Q34" s="121">
        <f>O34+(O34*'Valeurs de point'!$E$5)</f>
        <v>0</v>
      </c>
    </row>
    <row r="35" spans="1:17" outlineLevel="2">
      <c r="A35" s="114" t="s">
        <v>1907</v>
      </c>
      <c r="B35" s="122" t="s">
        <v>1908</v>
      </c>
      <c r="C35" s="122" t="s">
        <v>1438</v>
      </c>
      <c r="D35" s="122" t="s">
        <v>1352</v>
      </c>
      <c r="E35" s="116">
        <v>0</v>
      </c>
      <c r="F35" s="147">
        <v>1</v>
      </c>
      <c r="G35" s="117">
        <v>35.61</v>
      </c>
      <c r="H35" s="117">
        <f t="shared" si="1"/>
        <v>0</v>
      </c>
      <c r="I35" s="117">
        <v>0</v>
      </c>
      <c r="J35" s="117">
        <f t="shared" si="0"/>
        <v>0</v>
      </c>
      <c r="K35" s="138">
        <f t="shared" si="2"/>
        <v>0</v>
      </c>
      <c r="L35" s="119"/>
      <c r="M35" s="120">
        <f>K35*'Valeurs de point'!$E$3</f>
        <v>0</v>
      </c>
      <c r="N35" s="119"/>
      <c r="O35" s="120">
        <f>K35*'Valeurs de point'!$E$4</f>
        <v>0</v>
      </c>
      <c r="P35" s="119"/>
      <c r="Q35" s="121">
        <f>O35+(O35*'Valeurs de point'!$E$5)</f>
        <v>0</v>
      </c>
    </row>
    <row r="36" spans="1:17" ht="12" outlineLevel="2" thickBot="1">
      <c r="A36" s="114" t="s">
        <v>1907</v>
      </c>
      <c r="B36" s="122" t="s">
        <v>1908</v>
      </c>
      <c r="C36" s="122" t="s">
        <v>2163</v>
      </c>
      <c r="D36" s="122" t="s">
        <v>8</v>
      </c>
      <c r="E36" s="116">
        <v>0</v>
      </c>
      <c r="F36" s="147">
        <v>1</v>
      </c>
      <c r="G36" s="117">
        <v>0</v>
      </c>
      <c r="H36" s="117">
        <f t="shared" si="1"/>
        <v>0</v>
      </c>
      <c r="I36" s="117">
        <v>11.67</v>
      </c>
      <c r="J36" s="117">
        <f t="shared" si="0"/>
        <v>0</v>
      </c>
      <c r="K36" s="138">
        <f t="shared" si="2"/>
        <v>0</v>
      </c>
      <c r="L36" s="119"/>
      <c r="M36" s="120">
        <f>K36*'Valeurs de point'!$E$3</f>
        <v>0</v>
      </c>
      <c r="N36" s="119"/>
      <c r="O36" s="120">
        <f>K36*'Valeurs de point'!$E$4</f>
        <v>0</v>
      </c>
      <c r="P36" s="119"/>
      <c r="Q36" s="121">
        <f>O36+(O36*'Valeurs de point'!$E$5)</f>
        <v>0</v>
      </c>
    </row>
    <row r="37" spans="1:17" ht="12" outlineLevel="1" thickBot="1">
      <c r="A37" s="101"/>
      <c r="B37" s="123" t="s">
        <v>1588</v>
      </c>
      <c r="C37" s="124"/>
      <c r="D37" s="124"/>
      <c r="E37" s="125"/>
      <c r="F37" s="148"/>
      <c r="G37" s="126"/>
      <c r="H37" s="126"/>
      <c r="I37" s="126"/>
      <c r="J37" s="126"/>
      <c r="K37" s="149"/>
      <c r="L37" s="127"/>
      <c r="M37" s="128">
        <f>SUBTOTAL(9,M30:M36)</f>
        <v>0</v>
      </c>
      <c r="N37" s="127"/>
      <c r="O37" s="128">
        <f>SUBTOTAL(9,O30:O36)</f>
        <v>0</v>
      </c>
      <c r="P37" s="127"/>
      <c r="Q37" s="129">
        <f>SUBTOTAL(9,Q30:Q36)</f>
        <v>0</v>
      </c>
    </row>
    <row r="38" spans="1:17" outlineLevel="2">
      <c r="A38" s="114" t="s">
        <v>1910</v>
      </c>
      <c r="B38" s="122" t="s">
        <v>1911</v>
      </c>
      <c r="C38" s="122" t="s">
        <v>1437</v>
      </c>
      <c r="D38" s="122" t="s">
        <v>183</v>
      </c>
      <c r="E38" s="116">
        <v>0</v>
      </c>
      <c r="F38" s="147">
        <v>1</v>
      </c>
      <c r="G38" s="117">
        <v>5.74</v>
      </c>
      <c r="H38" s="117">
        <f t="shared" ref="H38:H43" si="3">E38*F38*G38</f>
        <v>0</v>
      </c>
      <c r="I38" s="117">
        <v>57.15</v>
      </c>
      <c r="J38" s="117">
        <f t="shared" si="0"/>
        <v>0</v>
      </c>
      <c r="K38" s="138">
        <f t="shared" ref="K38:K43" si="4">E38*F38*(G38+I38)</f>
        <v>0</v>
      </c>
      <c r="L38" s="119"/>
      <c r="M38" s="120">
        <f>K38*'Valeurs de point'!$E$3</f>
        <v>0</v>
      </c>
      <c r="N38" s="119"/>
      <c r="O38" s="120">
        <f>K38*'Valeurs de point'!$E$4</f>
        <v>0</v>
      </c>
      <c r="P38" s="119"/>
      <c r="Q38" s="121">
        <f>O38+(O38*'Valeurs de point'!$E$5)</f>
        <v>0</v>
      </c>
    </row>
    <row r="39" spans="1:17" outlineLevel="2">
      <c r="A39" s="114" t="s">
        <v>1910</v>
      </c>
      <c r="B39" s="122" t="s">
        <v>1911</v>
      </c>
      <c r="C39" s="122" t="s">
        <v>2168</v>
      </c>
      <c r="D39" s="122" t="s">
        <v>1912</v>
      </c>
      <c r="E39" s="116">
        <v>0</v>
      </c>
      <c r="F39" s="147">
        <v>1</v>
      </c>
      <c r="G39" s="117">
        <v>43.36</v>
      </c>
      <c r="H39" s="117">
        <f t="shared" si="3"/>
        <v>0</v>
      </c>
      <c r="I39" s="117">
        <v>35.020000000000003</v>
      </c>
      <c r="J39" s="117">
        <f t="shared" si="0"/>
        <v>0</v>
      </c>
      <c r="K39" s="138">
        <f t="shared" si="4"/>
        <v>0</v>
      </c>
      <c r="L39" s="119"/>
      <c r="M39" s="120">
        <f>K39*'Valeurs de point'!$E$3</f>
        <v>0</v>
      </c>
      <c r="N39" s="119"/>
      <c r="O39" s="120">
        <f>K39*'Valeurs de point'!$E$4</f>
        <v>0</v>
      </c>
      <c r="P39" s="119"/>
      <c r="Q39" s="121">
        <f>O39+(O39*'Valeurs de point'!$E$5)</f>
        <v>0</v>
      </c>
    </row>
    <row r="40" spans="1:17" outlineLevel="2">
      <c r="A40" s="114" t="s">
        <v>1907</v>
      </c>
      <c r="B40" s="122" t="s">
        <v>1911</v>
      </c>
      <c r="C40" s="122" t="s">
        <v>2170</v>
      </c>
      <c r="D40" s="122" t="s">
        <v>2027</v>
      </c>
      <c r="E40" s="116">
        <v>0</v>
      </c>
      <c r="F40" s="147">
        <v>1</v>
      </c>
      <c r="G40" s="117">
        <v>28.19</v>
      </c>
      <c r="H40" s="117">
        <f t="shared" si="3"/>
        <v>0</v>
      </c>
      <c r="I40" s="117">
        <v>23.35</v>
      </c>
      <c r="J40" s="117">
        <f>E40*F40*I40</f>
        <v>0</v>
      </c>
      <c r="K40" s="138">
        <f t="shared" si="4"/>
        <v>0</v>
      </c>
      <c r="L40" s="119"/>
      <c r="M40" s="120">
        <f>K40*'Valeurs de point'!$E$3</f>
        <v>0</v>
      </c>
      <c r="N40" s="119"/>
      <c r="O40" s="120">
        <f>K40*'Valeurs de point'!$E$4</f>
        <v>0</v>
      </c>
      <c r="P40" s="119"/>
      <c r="Q40" s="121">
        <f>O40+(O40*'Valeurs de point'!$E$5)</f>
        <v>0</v>
      </c>
    </row>
    <row r="41" spans="1:17" outlineLevel="2">
      <c r="A41" s="114" t="s">
        <v>1910</v>
      </c>
      <c r="B41" s="122" t="s">
        <v>1911</v>
      </c>
      <c r="C41" s="122" t="s">
        <v>1439</v>
      </c>
      <c r="D41" s="122" t="s">
        <v>902</v>
      </c>
      <c r="E41" s="116">
        <v>0</v>
      </c>
      <c r="F41" s="147">
        <v>1</v>
      </c>
      <c r="G41" s="117">
        <v>7.12</v>
      </c>
      <c r="H41" s="117">
        <f t="shared" si="3"/>
        <v>0</v>
      </c>
      <c r="I41" s="117">
        <v>0</v>
      </c>
      <c r="J41" s="117">
        <f t="shared" ref="J41:J76" si="5">E41*F41*I41</f>
        <v>0</v>
      </c>
      <c r="K41" s="138">
        <f t="shared" si="4"/>
        <v>0</v>
      </c>
      <c r="L41" s="119"/>
      <c r="M41" s="120">
        <f>K41*'Valeurs de point'!$E$3</f>
        <v>0</v>
      </c>
      <c r="N41" s="119"/>
      <c r="O41" s="120">
        <f>K41*'Valeurs de point'!$E$4</f>
        <v>0</v>
      </c>
      <c r="P41" s="119"/>
      <c r="Q41" s="121">
        <f>O41+(O41*'Valeurs de point'!$E$5)</f>
        <v>0</v>
      </c>
    </row>
    <row r="42" spans="1:17" outlineLevel="2">
      <c r="A42" s="114" t="s">
        <v>1910</v>
      </c>
      <c r="B42" s="122" t="s">
        <v>1911</v>
      </c>
      <c r="C42" s="122" t="s">
        <v>1438</v>
      </c>
      <c r="D42" s="122" t="s">
        <v>1352</v>
      </c>
      <c r="E42" s="116">
        <v>0</v>
      </c>
      <c r="F42" s="147">
        <v>1</v>
      </c>
      <c r="G42" s="117">
        <v>35.61</v>
      </c>
      <c r="H42" s="117">
        <f t="shared" si="3"/>
        <v>0</v>
      </c>
      <c r="I42" s="117">
        <v>0</v>
      </c>
      <c r="J42" s="117">
        <f t="shared" si="5"/>
        <v>0</v>
      </c>
      <c r="K42" s="138">
        <f t="shared" si="4"/>
        <v>0</v>
      </c>
      <c r="L42" s="119"/>
      <c r="M42" s="120">
        <f>K42*'Valeurs de point'!$E$3</f>
        <v>0</v>
      </c>
      <c r="N42" s="119"/>
      <c r="O42" s="120">
        <f>K42*'Valeurs de point'!$E$4</f>
        <v>0</v>
      </c>
      <c r="P42" s="119"/>
      <c r="Q42" s="121">
        <f>O42+(O42*'Valeurs de point'!$E$5)</f>
        <v>0</v>
      </c>
    </row>
    <row r="43" spans="1:17" ht="12" outlineLevel="2" thickBot="1">
      <c r="A43" s="114" t="s">
        <v>1910</v>
      </c>
      <c r="B43" s="122" t="s">
        <v>1911</v>
      </c>
      <c r="C43" s="122" t="s">
        <v>2163</v>
      </c>
      <c r="D43" s="122" t="s">
        <v>8</v>
      </c>
      <c r="E43" s="116">
        <v>0</v>
      </c>
      <c r="F43" s="147">
        <v>1</v>
      </c>
      <c r="G43" s="117">
        <v>0</v>
      </c>
      <c r="H43" s="117">
        <f t="shared" si="3"/>
        <v>0</v>
      </c>
      <c r="I43" s="117">
        <v>11.67</v>
      </c>
      <c r="J43" s="117">
        <f t="shared" si="5"/>
        <v>0</v>
      </c>
      <c r="K43" s="138">
        <f t="shared" si="4"/>
        <v>0</v>
      </c>
      <c r="L43" s="119"/>
      <c r="M43" s="120">
        <f>K43*'Valeurs de point'!$E$3</f>
        <v>0</v>
      </c>
      <c r="N43" s="119"/>
      <c r="O43" s="120">
        <f>K43*'Valeurs de point'!$E$4</f>
        <v>0</v>
      </c>
      <c r="P43" s="119"/>
      <c r="Q43" s="121">
        <f>O43+(O43*'Valeurs de point'!$E$5)</f>
        <v>0</v>
      </c>
    </row>
    <row r="44" spans="1:17" ht="12" outlineLevel="1" thickBot="1">
      <c r="A44" s="101"/>
      <c r="B44" s="123" t="s">
        <v>1589</v>
      </c>
      <c r="C44" s="124"/>
      <c r="D44" s="124"/>
      <c r="E44" s="125"/>
      <c r="F44" s="148"/>
      <c r="G44" s="126"/>
      <c r="H44" s="126"/>
      <c r="I44" s="126"/>
      <c r="J44" s="126"/>
      <c r="K44" s="149"/>
      <c r="L44" s="127"/>
      <c r="M44" s="128">
        <f>SUBTOTAL(9,M38:M43)</f>
        <v>0</v>
      </c>
      <c r="N44" s="127"/>
      <c r="O44" s="128">
        <f>SUBTOTAL(9,O38:O43)</f>
        <v>0</v>
      </c>
      <c r="P44" s="127"/>
      <c r="Q44" s="129">
        <f>SUBTOTAL(9,Q38:Q43)</f>
        <v>0</v>
      </c>
    </row>
    <row r="45" spans="1:17" outlineLevel="2">
      <c r="A45" s="114" t="s">
        <v>1913</v>
      </c>
      <c r="B45" s="122" t="s">
        <v>1914</v>
      </c>
      <c r="C45" s="122" t="s">
        <v>1437</v>
      </c>
      <c r="D45" s="122" t="s">
        <v>183</v>
      </c>
      <c r="E45" s="116">
        <v>0</v>
      </c>
      <c r="F45" s="147">
        <v>1</v>
      </c>
      <c r="G45" s="117">
        <v>5.74</v>
      </c>
      <c r="H45" s="117">
        <f t="shared" ref="H45:H79" si="6">E45*F45*G45</f>
        <v>0</v>
      </c>
      <c r="I45" s="117">
        <v>57.15</v>
      </c>
      <c r="J45" s="117">
        <f t="shared" si="5"/>
        <v>0</v>
      </c>
      <c r="K45" s="138">
        <f t="shared" ref="K45:K50" si="7">E45*F45*(G45+I45)</f>
        <v>0</v>
      </c>
      <c r="L45" s="119"/>
      <c r="M45" s="120">
        <f>K45*'Valeurs de point'!$E$3</f>
        <v>0</v>
      </c>
      <c r="N45" s="119"/>
      <c r="O45" s="120">
        <f>K45*'Valeurs de point'!$E$4</f>
        <v>0</v>
      </c>
      <c r="P45" s="119"/>
      <c r="Q45" s="121">
        <f>O45+(O45*'Valeurs de point'!$E$5)</f>
        <v>0</v>
      </c>
    </row>
    <row r="46" spans="1:17" outlineLevel="2">
      <c r="A46" s="114" t="s">
        <v>1913</v>
      </c>
      <c r="B46" s="122" t="s">
        <v>1914</v>
      </c>
      <c r="C46" s="122" t="s">
        <v>2169</v>
      </c>
      <c r="D46" s="122" t="s">
        <v>2028</v>
      </c>
      <c r="E46" s="116">
        <v>0</v>
      </c>
      <c r="F46" s="147">
        <v>1</v>
      </c>
      <c r="G46" s="117">
        <v>34.69</v>
      </c>
      <c r="H46" s="117">
        <f>E46*F46*G46</f>
        <v>0</v>
      </c>
      <c r="I46" s="117">
        <v>28.02</v>
      </c>
      <c r="J46" s="117">
        <f>E46*F46*I46</f>
        <v>0</v>
      </c>
      <c r="K46" s="138">
        <f t="shared" si="7"/>
        <v>0</v>
      </c>
      <c r="L46" s="119"/>
      <c r="M46" s="120">
        <f>K46*'Valeurs de point'!$E$3</f>
        <v>0</v>
      </c>
      <c r="N46" s="119"/>
      <c r="O46" s="120">
        <f>K46*'Valeurs de point'!$E$4</f>
        <v>0</v>
      </c>
      <c r="P46" s="119"/>
      <c r="Q46" s="121">
        <f>O46+(O46*'Valeurs de point'!$E$5)</f>
        <v>0</v>
      </c>
    </row>
    <row r="47" spans="1:17" outlineLevel="2">
      <c r="A47" s="114" t="s">
        <v>1913</v>
      </c>
      <c r="B47" s="122" t="s">
        <v>1914</v>
      </c>
      <c r="C47" s="122" t="s">
        <v>2190</v>
      </c>
      <c r="D47" s="122" t="s">
        <v>514</v>
      </c>
      <c r="E47" s="116">
        <v>0</v>
      </c>
      <c r="F47" s="147">
        <v>1</v>
      </c>
      <c r="G47" s="117">
        <v>15.18</v>
      </c>
      <c r="H47" s="117">
        <f t="shared" si="6"/>
        <v>0</v>
      </c>
      <c r="I47" s="117">
        <v>14.01</v>
      </c>
      <c r="J47" s="117">
        <f t="shared" si="5"/>
        <v>0</v>
      </c>
      <c r="K47" s="138">
        <f t="shared" si="7"/>
        <v>0</v>
      </c>
      <c r="L47" s="119"/>
      <c r="M47" s="120">
        <f>K47*'Valeurs de point'!$E$3</f>
        <v>0</v>
      </c>
      <c r="N47" s="119"/>
      <c r="O47" s="120">
        <f>K47*'Valeurs de point'!$E$4</f>
        <v>0</v>
      </c>
      <c r="P47" s="119"/>
      <c r="Q47" s="121">
        <f>O47+(O47*'Valeurs de point'!$E$5)</f>
        <v>0</v>
      </c>
    </row>
    <row r="48" spans="1:17" outlineLevel="2">
      <c r="A48" s="114" t="s">
        <v>1913</v>
      </c>
      <c r="B48" s="122" t="s">
        <v>1914</v>
      </c>
      <c r="C48" s="122" t="s">
        <v>1439</v>
      </c>
      <c r="D48" s="122" t="s">
        <v>902</v>
      </c>
      <c r="E48" s="116">
        <v>0</v>
      </c>
      <c r="F48" s="147">
        <v>1</v>
      </c>
      <c r="G48" s="117">
        <v>7.12</v>
      </c>
      <c r="H48" s="117">
        <f t="shared" si="6"/>
        <v>0</v>
      </c>
      <c r="I48" s="117">
        <v>0</v>
      </c>
      <c r="J48" s="117">
        <f t="shared" si="5"/>
        <v>0</v>
      </c>
      <c r="K48" s="138">
        <f t="shared" si="7"/>
        <v>0</v>
      </c>
      <c r="L48" s="119"/>
      <c r="M48" s="120">
        <f>K48*'Valeurs de point'!$E$3</f>
        <v>0</v>
      </c>
      <c r="N48" s="119"/>
      <c r="O48" s="120">
        <f>K48*'Valeurs de point'!$E$4</f>
        <v>0</v>
      </c>
      <c r="P48" s="119"/>
      <c r="Q48" s="121">
        <f>O48+(O48*'Valeurs de point'!$E$5)</f>
        <v>0</v>
      </c>
    </row>
    <row r="49" spans="1:17" outlineLevel="2">
      <c r="A49" s="114" t="s">
        <v>1913</v>
      </c>
      <c r="B49" s="122" t="s">
        <v>1914</v>
      </c>
      <c r="C49" s="122" t="s">
        <v>1438</v>
      </c>
      <c r="D49" s="122" t="s">
        <v>1352</v>
      </c>
      <c r="E49" s="116">
        <v>0</v>
      </c>
      <c r="F49" s="147">
        <v>1</v>
      </c>
      <c r="G49" s="117">
        <v>35.61</v>
      </c>
      <c r="H49" s="117">
        <f t="shared" si="6"/>
        <v>0</v>
      </c>
      <c r="I49" s="117">
        <v>0</v>
      </c>
      <c r="J49" s="117">
        <f t="shared" si="5"/>
        <v>0</v>
      </c>
      <c r="K49" s="138">
        <f t="shared" si="7"/>
        <v>0</v>
      </c>
      <c r="L49" s="119"/>
      <c r="M49" s="120">
        <f>K49*'Valeurs de point'!$E$3</f>
        <v>0</v>
      </c>
      <c r="N49" s="119"/>
      <c r="O49" s="120">
        <f>K49*'Valeurs de point'!$E$4</f>
        <v>0</v>
      </c>
      <c r="P49" s="119"/>
      <c r="Q49" s="121">
        <f>O49+(O49*'Valeurs de point'!$E$5)</f>
        <v>0</v>
      </c>
    </row>
    <row r="50" spans="1:17" ht="12" outlineLevel="2" thickBot="1">
      <c r="A50" s="114" t="s">
        <v>1913</v>
      </c>
      <c r="B50" s="122" t="s">
        <v>1914</v>
      </c>
      <c r="C50" s="122" t="s">
        <v>2163</v>
      </c>
      <c r="D50" s="122" t="s">
        <v>8</v>
      </c>
      <c r="E50" s="116">
        <v>0</v>
      </c>
      <c r="F50" s="147">
        <v>1</v>
      </c>
      <c r="G50" s="117">
        <v>0</v>
      </c>
      <c r="H50" s="117">
        <f t="shared" si="6"/>
        <v>0</v>
      </c>
      <c r="I50" s="117">
        <v>11.67</v>
      </c>
      <c r="J50" s="117">
        <f t="shared" si="5"/>
        <v>0</v>
      </c>
      <c r="K50" s="138">
        <f t="shared" si="7"/>
        <v>0</v>
      </c>
      <c r="L50" s="119"/>
      <c r="M50" s="120">
        <f>K50*'Valeurs de point'!$E$3</f>
        <v>0</v>
      </c>
      <c r="N50" s="119"/>
      <c r="O50" s="120">
        <f>K50*'Valeurs de point'!$E$4</f>
        <v>0</v>
      </c>
      <c r="P50" s="119"/>
      <c r="Q50" s="121">
        <f>O50+(O50*'Valeurs de point'!$E$5)</f>
        <v>0</v>
      </c>
    </row>
    <row r="51" spans="1:17" ht="12" outlineLevel="1" thickBot="1">
      <c r="A51" s="101"/>
      <c r="B51" s="123" t="s">
        <v>1590</v>
      </c>
      <c r="C51" s="124"/>
      <c r="D51" s="124"/>
      <c r="E51" s="125"/>
      <c r="F51" s="148"/>
      <c r="G51" s="126"/>
      <c r="H51" s="126"/>
      <c r="I51" s="126"/>
      <c r="J51" s="126"/>
      <c r="K51" s="149"/>
      <c r="L51" s="127"/>
      <c r="M51" s="128">
        <f>SUBTOTAL(9,M45:M50)</f>
        <v>0</v>
      </c>
      <c r="N51" s="127"/>
      <c r="O51" s="128">
        <f>SUBTOTAL(9,O45:O50)</f>
        <v>0</v>
      </c>
      <c r="P51" s="127"/>
      <c r="Q51" s="129">
        <f>SUBTOTAL(9,Q45:Q50)</f>
        <v>0</v>
      </c>
    </row>
    <row r="52" spans="1:17" outlineLevel="2">
      <c r="A52" s="114" t="s">
        <v>1938</v>
      </c>
      <c r="B52" s="122" t="s">
        <v>1939</v>
      </c>
      <c r="C52" s="122" t="s">
        <v>1437</v>
      </c>
      <c r="D52" s="122" t="s">
        <v>183</v>
      </c>
      <c r="E52" s="116">
        <v>0</v>
      </c>
      <c r="F52" s="147">
        <v>1</v>
      </c>
      <c r="G52" s="117">
        <v>5.74</v>
      </c>
      <c r="H52" s="117">
        <f t="shared" si="6"/>
        <v>0</v>
      </c>
      <c r="I52" s="117">
        <v>57.15</v>
      </c>
      <c r="J52" s="117">
        <f t="shared" si="5"/>
        <v>0</v>
      </c>
      <c r="K52" s="138">
        <f>E52*F52*(G52+I52)</f>
        <v>0</v>
      </c>
      <c r="L52" s="119"/>
      <c r="M52" s="120">
        <f>K52*'Valeurs de point'!$E$3</f>
        <v>0</v>
      </c>
      <c r="N52" s="119"/>
      <c r="O52" s="120">
        <f>K52*'Valeurs de point'!$E$4</f>
        <v>0</v>
      </c>
      <c r="P52" s="119"/>
      <c r="Q52" s="121">
        <f>O52+(O52*'Valeurs de point'!$E$5)</f>
        <v>0</v>
      </c>
    </row>
    <row r="53" spans="1:17" outlineLevel="2">
      <c r="A53" s="114" t="s">
        <v>1938</v>
      </c>
      <c r="B53" s="122" t="s">
        <v>1939</v>
      </c>
      <c r="C53" s="122" t="s">
        <v>2171</v>
      </c>
      <c r="D53" s="122" t="s">
        <v>2029</v>
      </c>
      <c r="E53" s="116">
        <v>0</v>
      </c>
      <c r="F53" s="147">
        <v>1</v>
      </c>
      <c r="G53" s="117">
        <v>21.68</v>
      </c>
      <c r="H53" s="117">
        <f t="shared" si="6"/>
        <v>0</v>
      </c>
      <c r="I53" s="117">
        <v>16.34</v>
      </c>
      <c r="J53" s="117">
        <f t="shared" si="5"/>
        <v>0</v>
      </c>
      <c r="K53" s="138">
        <f>E53*F53*(G53+I53)</f>
        <v>0</v>
      </c>
      <c r="L53" s="119"/>
      <c r="M53" s="120">
        <f>K53*'Valeurs de point'!$E$3</f>
        <v>0</v>
      </c>
      <c r="N53" s="119"/>
      <c r="O53" s="120">
        <f>K53*'Valeurs de point'!$E$4</f>
        <v>0</v>
      </c>
      <c r="P53" s="119"/>
      <c r="Q53" s="121">
        <f>O53+(O53*'Valeurs de point'!$E$5)</f>
        <v>0</v>
      </c>
    </row>
    <row r="54" spans="1:17" outlineLevel="2">
      <c r="A54" s="114" t="s">
        <v>1938</v>
      </c>
      <c r="B54" s="122" t="s">
        <v>1939</v>
      </c>
      <c r="C54" s="122" t="s">
        <v>1439</v>
      </c>
      <c r="D54" s="122" t="s">
        <v>902</v>
      </c>
      <c r="E54" s="116">
        <v>0</v>
      </c>
      <c r="F54" s="147">
        <v>1</v>
      </c>
      <c r="G54" s="117">
        <v>7.12</v>
      </c>
      <c r="H54" s="117">
        <f t="shared" si="6"/>
        <v>0</v>
      </c>
      <c r="I54" s="117">
        <v>0</v>
      </c>
      <c r="J54" s="117">
        <f t="shared" si="5"/>
        <v>0</v>
      </c>
      <c r="K54" s="138">
        <f>E54*F54*(G54+I54)</f>
        <v>0</v>
      </c>
      <c r="L54" s="119"/>
      <c r="M54" s="120">
        <f>K54*'Valeurs de point'!$E$3</f>
        <v>0</v>
      </c>
      <c r="N54" s="119"/>
      <c r="O54" s="120">
        <f>K54*'Valeurs de point'!$E$4</f>
        <v>0</v>
      </c>
      <c r="P54" s="119"/>
      <c r="Q54" s="121">
        <f>O54+(O54*'Valeurs de point'!$E$5)</f>
        <v>0</v>
      </c>
    </row>
    <row r="55" spans="1:17" outlineLevel="2">
      <c r="A55" s="114" t="s">
        <v>1938</v>
      </c>
      <c r="B55" s="122" t="s">
        <v>1939</v>
      </c>
      <c r="C55" s="122" t="s">
        <v>1438</v>
      </c>
      <c r="D55" s="122" t="s">
        <v>1352</v>
      </c>
      <c r="E55" s="116">
        <v>0</v>
      </c>
      <c r="F55" s="147">
        <v>1</v>
      </c>
      <c r="G55" s="117">
        <v>35.61</v>
      </c>
      <c r="H55" s="117">
        <f t="shared" si="6"/>
        <v>0</v>
      </c>
      <c r="I55" s="117">
        <v>0</v>
      </c>
      <c r="J55" s="117">
        <f t="shared" si="5"/>
        <v>0</v>
      </c>
      <c r="K55" s="138">
        <f>E55*F55*(G55+I55)</f>
        <v>0</v>
      </c>
      <c r="L55" s="119"/>
      <c r="M55" s="120">
        <f>K55*'Valeurs de point'!$E$3</f>
        <v>0</v>
      </c>
      <c r="N55" s="119"/>
      <c r="O55" s="120">
        <f>K55*'Valeurs de point'!$E$4</f>
        <v>0</v>
      </c>
      <c r="P55" s="119"/>
      <c r="Q55" s="121">
        <f>O55+(O55*'Valeurs de point'!$E$5)</f>
        <v>0</v>
      </c>
    </row>
    <row r="56" spans="1:17" ht="12" outlineLevel="2" thickBot="1">
      <c r="A56" s="114" t="s">
        <v>1938</v>
      </c>
      <c r="B56" s="122" t="s">
        <v>1939</v>
      </c>
      <c r="C56" s="122" t="s">
        <v>2163</v>
      </c>
      <c r="D56" s="122" t="s">
        <v>8</v>
      </c>
      <c r="E56" s="116">
        <v>0</v>
      </c>
      <c r="F56" s="147">
        <v>1</v>
      </c>
      <c r="G56" s="117">
        <v>0</v>
      </c>
      <c r="H56" s="117">
        <f t="shared" si="6"/>
        <v>0</v>
      </c>
      <c r="I56" s="117">
        <v>11.67</v>
      </c>
      <c r="J56" s="117">
        <f t="shared" si="5"/>
        <v>0</v>
      </c>
      <c r="K56" s="138">
        <f>E56*F56*(G56+I56)</f>
        <v>0</v>
      </c>
      <c r="L56" s="119"/>
      <c r="M56" s="120">
        <f>K56*'Valeurs de point'!$E$3</f>
        <v>0</v>
      </c>
      <c r="N56" s="119"/>
      <c r="O56" s="120">
        <f>K56*'Valeurs de point'!$E$4</f>
        <v>0</v>
      </c>
      <c r="P56" s="119"/>
      <c r="Q56" s="121">
        <f>O56+(O56*'Valeurs de point'!$E$5)</f>
        <v>0</v>
      </c>
    </row>
    <row r="57" spans="1:17" ht="12" outlineLevel="1" thickBot="1">
      <c r="A57" s="101"/>
      <c r="B57" s="123" t="s">
        <v>1591</v>
      </c>
      <c r="C57" s="124"/>
      <c r="D57" s="124"/>
      <c r="E57" s="125"/>
      <c r="F57" s="148"/>
      <c r="G57" s="126"/>
      <c r="H57" s="126"/>
      <c r="I57" s="126"/>
      <c r="J57" s="126"/>
      <c r="K57" s="149"/>
      <c r="L57" s="127"/>
      <c r="M57" s="128">
        <f>SUBTOTAL(9,M52:M56)</f>
        <v>0</v>
      </c>
      <c r="N57" s="127"/>
      <c r="O57" s="128">
        <f>SUBTOTAL(9,O52:O56)</f>
        <v>0</v>
      </c>
      <c r="P57" s="127"/>
      <c r="Q57" s="129">
        <f>SUBTOTAL(9,Q52:Q56)</f>
        <v>0</v>
      </c>
    </row>
    <row r="58" spans="1:17" outlineLevel="2">
      <c r="A58" s="114" t="s">
        <v>294</v>
      </c>
      <c r="B58" s="122" t="s">
        <v>1397</v>
      </c>
      <c r="C58" s="122" t="s">
        <v>1437</v>
      </c>
      <c r="D58" s="122" t="s">
        <v>183</v>
      </c>
      <c r="E58" s="116">
        <v>0</v>
      </c>
      <c r="F58" s="147">
        <v>1</v>
      </c>
      <c r="G58" s="117">
        <v>5.74</v>
      </c>
      <c r="H58" s="117">
        <f t="shared" si="6"/>
        <v>0</v>
      </c>
      <c r="I58" s="117">
        <v>57.15</v>
      </c>
      <c r="J58" s="117">
        <f t="shared" si="5"/>
        <v>0</v>
      </c>
      <c r="K58" s="138">
        <f>E58*F58*(G58+I58)</f>
        <v>0</v>
      </c>
      <c r="L58" s="119"/>
      <c r="M58" s="120">
        <f>K58*'Valeurs de point'!$E$3</f>
        <v>0</v>
      </c>
      <c r="N58" s="119"/>
      <c r="O58" s="120">
        <f>K58*'Valeurs de point'!$E$4</f>
        <v>0</v>
      </c>
      <c r="P58" s="119"/>
      <c r="Q58" s="121">
        <f>O58+(O58*'Valeurs de point'!$E$5)</f>
        <v>0</v>
      </c>
    </row>
    <row r="59" spans="1:17" outlineLevel="2">
      <c r="A59" s="114" t="s">
        <v>294</v>
      </c>
      <c r="B59" s="122" t="s">
        <v>1397</v>
      </c>
      <c r="C59" s="122" t="s">
        <v>2172</v>
      </c>
      <c r="D59" s="122" t="s">
        <v>2030</v>
      </c>
      <c r="E59" s="116">
        <v>0</v>
      </c>
      <c r="F59" s="147">
        <v>1</v>
      </c>
      <c r="G59" s="117">
        <v>32.5</v>
      </c>
      <c r="H59" s="117">
        <f t="shared" si="6"/>
        <v>0</v>
      </c>
      <c r="I59" s="117">
        <v>23.35</v>
      </c>
      <c r="J59" s="117">
        <f t="shared" si="5"/>
        <v>0</v>
      </c>
      <c r="K59" s="138">
        <f>E59*F59*(G59+I59)</f>
        <v>0</v>
      </c>
      <c r="L59" s="119"/>
      <c r="M59" s="120">
        <f>K59*'Valeurs de point'!$E$3</f>
        <v>0</v>
      </c>
      <c r="N59" s="119"/>
      <c r="O59" s="120">
        <f>K59*'Valeurs de point'!$E$4</f>
        <v>0</v>
      </c>
      <c r="P59" s="119"/>
      <c r="Q59" s="121">
        <f>O59+(O59*'Valeurs de point'!$E$5)</f>
        <v>0</v>
      </c>
    </row>
    <row r="60" spans="1:17" outlineLevel="2">
      <c r="A60" s="114" t="s">
        <v>294</v>
      </c>
      <c r="B60" s="122" t="s">
        <v>1397</v>
      </c>
      <c r="C60" s="122" t="s">
        <v>1439</v>
      </c>
      <c r="D60" s="122" t="s">
        <v>902</v>
      </c>
      <c r="E60" s="116">
        <v>0</v>
      </c>
      <c r="F60" s="147">
        <v>1</v>
      </c>
      <c r="G60" s="117">
        <v>7.12</v>
      </c>
      <c r="H60" s="117">
        <f t="shared" si="6"/>
        <v>0</v>
      </c>
      <c r="I60" s="117">
        <v>0</v>
      </c>
      <c r="J60" s="117">
        <f t="shared" si="5"/>
        <v>0</v>
      </c>
      <c r="K60" s="138">
        <f>E60*F60*(G60+I60)</f>
        <v>0</v>
      </c>
      <c r="L60" s="119"/>
      <c r="M60" s="120">
        <f>K60*'Valeurs de point'!$E$3</f>
        <v>0</v>
      </c>
      <c r="N60" s="119"/>
      <c r="O60" s="120">
        <f>K60*'Valeurs de point'!$E$4</f>
        <v>0</v>
      </c>
      <c r="P60" s="119"/>
      <c r="Q60" s="121">
        <f>O60+(O60*'Valeurs de point'!$E$5)</f>
        <v>0</v>
      </c>
    </row>
    <row r="61" spans="1:17" outlineLevel="2">
      <c r="A61" s="114" t="s">
        <v>294</v>
      </c>
      <c r="B61" s="122" t="s">
        <v>1397</v>
      </c>
      <c r="C61" s="122" t="s">
        <v>1438</v>
      </c>
      <c r="D61" s="122" t="s">
        <v>1352</v>
      </c>
      <c r="E61" s="116">
        <v>0</v>
      </c>
      <c r="F61" s="147">
        <v>1</v>
      </c>
      <c r="G61" s="117">
        <v>35.61</v>
      </c>
      <c r="H61" s="117">
        <f t="shared" si="6"/>
        <v>0</v>
      </c>
      <c r="I61" s="117">
        <v>0</v>
      </c>
      <c r="J61" s="117">
        <f t="shared" si="5"/>
        <v>0</v>
      </c>
      <c r="K61" s="138">
        <f>E61*F61*(G61+I61)</f>
        <v>0</v>
      </c>
      <c r="L61" s="119"/>
      <c r="M61" s="120">
        <f>K61*'Valeurs de point'!$E$3</f>
        <v>0</v>
      </c>
      <c r="N61" s="119"/>
      <c r="O61" s="120">
        <f>K61*'Valeurs de point'!$E$4</f>
        <v>0</v>
      </c>
      <c r="P61" s="119"/>
      <c r="Q61" s="121">
        <f>O61+(O61*'Valeurs de point'!$E$5)</f>
        <v>0</v>
      </c>
    </row>
    <row r="62" spans="1:17" ht="12" outlineLevel="2" thickBot="1">
      <c r="A62" s="114" t="s">
        <v>294</v>
      </c>
      <c r="B62" s="122" t="s">
        <v>1397</v>
      </c>
      <c r="C62" s="122" t="s">
        <v>2163</v>
      </c>
      <c r="D62" s="122" t="s">
        <v>8</v>
      </c>
      <c r="E62" s="116">
        <v>0</v>
      </c>
      <c r="F62" s="147">
        <v>1</v>
      </c>
      <c r="G62" s="117">
        <v>0</v>
      </c>
      <c r="H62" s="117">
        <f t="shared" si="6"/>
        <v>0</v>
      </c>
      <c r="I62" s="117">
        <v>11.67</v>
      </c>
      <c r="J62" s="117">
        <f t="shared" si="5"/>
        <v>0</v>
      </c>
      <c r="K62" s="138">
        <f>E62*F62*(G62+I62)</f>
        <v>0</v>
      </c>
      <c r="L62" s="119"/>
      <c r="M62" s="120">
        <f>K62*'Valeurs de point'!$E$3</f>
        <v>0</v>
      </c>
      <c r="N62" s="119"/>
      <c r="O62" s="120">
        <f>K62*'Valeurs de point'!$E$4</f>
        <v>0</v>
      </c>
      <c r="P62" s="119"/>
      <c r="Q62" s="121">
        <f>O62+(O62*'Valeurs de point'!$E$5)</f>
        <v>0</v>
      </c>
    </row>
    <row r="63" spans="1:17" ht="12" outlineLevel="1" thickBot="1">
      <c r="A63" s="101"/>
      <c r="B63" s="123" t="s">
        <v>1398</v>
      </c>
      <c r="C63" s="124"/>
      <c r="D63" s="124"/>
      <c r="E63" s="125"/>
      <c r="F63" s="148"/>
      <c r="G63" s="126"/>
      <c r="H63" s="126"/>
      <c r="I63" s="126"/>
      <c r="J63" s="126"/>
      <c r="K63" s="149"/>
      <c r="L63" s="127"/>
      <c r="M63" s="128">
        <f>SUBTOTAL(9,M58:M62)</f>
        <v>0</v>
      </c>
      <c r="N63" s="127"/>
      <c r="O63" s="128">
        <f>SUBTOTAL(9,O58:O62)</f>
        <v>0</v>
      </c>
      <c r="P63" s="127"/>
      <c r="Q63" s="129">
        <f>SUBTOTAL(9,Q58:Q62)</f>
        <v>0</v>
      </c>
    </row>
    <row r="64" spans="1:17" outlineLevel="2">
      <c r="A64" s="114" t="s">
        <v>295</v>
      </c>
      <c r="B64" s="122" t="s">
        <v>296</v>
      </c>
      <c r="C64" s="122" t="s">
        <v>1437</v>
      </c>
      <c r="D64" s="122" t="s">
        <v>183</v>
      </c>
      <c r="E64" s="116">
        <v>0</v>
      </c>
      <c r="F64" s="147">
        <v>1</v>
      </c>
      <c r="G64" s="117">
        <v>5.74</v>
      </c>
      <c r="H64" s="117">
        <f t="shared" si="6"/>
        <v>0</v>
      </c>
      <c r="I64" s="117">
        <v>57.15</v>
      </c>
      <c r="J64" s="117">
        <f t="shared" si="5"/>
        <v>0</v>
      </c>
      <c r="K64" s="138">
        <f t="shared" ref="K64:K70" si="8">E64*F64*(G64+I64)</f>
        <v>0</v>
      </c>
      <c r="L64" s="119"/>
      <c r="M64" s="120">
        <f>K64*'Valeurs de point'!$E$3</f>
        <v>0</v>
      </c>
      <c r="N64" s="119"/>
      <c r="O64" s="120">
        <f>K64*'Valeurs de point'!$E$4</f>
        <v>0</v>
      </c>
      <c r="P64" s="119"/>
      <c r="Q64" s="121">
        <f>O64+(O64*'Valeurs de point'!$E$5)</f>
        <v>0</v>
      </c>
    </row>
    <row r="65" spans="1:17" outlineLevel="2">
      <c r="A65" s="114" t="s">
        <v>295</v>
      </c>
      <c r="B65" s="122" t="s">
        <v>296</v>
      </c>
      <c r="C65" s="122" t="s">
        <v>178</v>
      </c>
      <c r="D65" s="122" t="s">
        <v>2031</v>
      </c>
      <c r="E65" s="116">
        <v>0</v>
      </c>
      <c r="F65" s="147">
        <v>1</v>
      </c>
      <c r="G65" s="117">
        <v>21.68</v>
      </c>
      <c r="H65" s="117">
        <f>E65*F65*G65</f>
        <v>0</v>
      </c>
      <c r="I65" s="117">
        <v>16.34</v>
      </c>
      <c r="J65" s="117">
        <f>E65*F65*I65</f>
        <v>0</v>
      </c>
      <c r="K65" s="138">
        <f>E65*F65*(G65+I65)</f>
        <v>0</v>
      </c>
      <c r="L65" s="119"/>
      <c r="M65" s="120">
        <f>K65*'Valeurs de point'!$E$3</f>
        <v>0</v>
      </c>
      <c r="N65" s="119"/>
      <c r="O65" s="120">
        <f>K65*'Valeurs de point'!$E$4</f>
        <v>0</v>
      </c>
      <c r="P65" s="119"/>
      <c r="Q65" s="121">
        <f>O65+(O65*'Valeurs de point'!$E$5)</f>
        <v>0</v>
      </c>
    </row>
    <row r="66" spans="1:17" outlineLevel="2">
      <c r="A66" s="114" t="s">
        <v>295</v>
      </c>
      <c r="B66" s="122" t="s">
        <v>296</v>
      </c>
      <c r="C66" s="122" t="s">
        <v>2187</v>
      </c>
      <c r="D66" s="122" t="s">
        <v>2032</v>
      </c>
      <c r="E66" s="116">
        <v>0</v>
      </c>
      <c r="F66" s="147">
        <v>1</v>
      </c>
      <c r="G66" s="117">
        <v>75.45</v>
      </c>
      <c r="H66" s="117">
        <f>E66*F66*G66</f>
        <v>0</v>
      </c>
      <c r="I66" s="117">
        <v>53.7</v>
      </c>
      <c r="J66" s="117">
        <f>E66*F66*I66</f>
        <v>0</v>
      </c>
      <c r="K66" s="138">
        <f>E66*F66*(G66+I66)</f>
        <v>0</v>
      </c>
      <c r="L66" s="119"/>
      <c r="M66" s="120">
        <f>K66*'Valeurs de point'!$E$3</f>
        <v>0</v>
      </c>
      <c r="N66" s="119"/>
      <c r="O66" s="120">
        <f>K66*'Valeurs de point'!$E$4</f>
        <v>0</v>
      </c>
      <c r="P66" s="119"/>
      <c r="Q66" s="121">
        <f>O66+(O66*'Valeurs de point'!$E$5)</f>
        <v>0</v>
      </c>
    </row>
    <row r="67" spans="1:17" outlineLevel="2">
      <c r="A67" s="114" t="s">
        <v>295</v>
      </c>
      <c r="B67" s="122" t="s">
        <v>296</v>
      </c>
      <c r="C67" s="122" t="s">
        <v>1399</v>
      </c>
      <c r="D67" s="122" t="s">
        <v>521</v>
      </c>
      <c r="E67" s="116">
        <v>0</v>
      </c>
      <c r="F67" s="147">
        <v>1</v>
      </c>
      <c r="G67" s="117">
        <v>49.44</v>
      </c>
      <c r="H67" s="117">
        <f>E67*F67*G67</f>
        <v>0</v>
      </c>
      <c r="I67" s="117">
        <v>35.020000000000003</v>
      </c>
      <c r="J67" s="117">
        <f t="shared" si="5"/>
        <v>0</v>
      </c>
      <c r="K67" s="138">
        <f t="shared" si="8"/>
        <v>0</v>
      </c>
      <c r="L67" s="119"/>
      <c r="M67" s="120">
        <f>K67*'Valeurs de point'!$E$3</f>
        <v>0</v>
      </c>
      <c r="N67" s="119"/>
      <c r="O67" s="120">
        <f>K67*'Valeurs de point'!$E$4</f>
        <v>0</v>
      </c>
      <c r="P67" s="119"/>
      <c r="Q67" s="121">
        <f>O67+(O67*'Valeurs de point'!$E$5)</f>
        <v>0</v>
      </c>
    </row>
    <row r="68" spans="1:17" outlineLevel="2">
      <c r="A68" s="114" t="s">
        <v>295</v>
      </c>
      <c r="B68" s="122" t="s">
        <v>296</v>
      </c>
      <c r="C68" s="122" t="s">
        <v>1439</v>
      </c>
      <c r="D68" s="122" t="s">
        <v>902</v>
      </c>
      <c r="E68" s="116">
        <v>0</v>
      </c>
      <c r="F68" s="147">
        <v>1</v>
      </c>
      <c r="G68" s="117">
        <v>7.12</v>
      </c>
      <c r="H68" s="117">
        <f t="shared" si="6"/>
        <v>0</v>
      </c>
      <c r="I68" s="117">
        <v>0</v>
      </c>
      <c r="J68" s="117">
        <f t="shared" si="5"/>
        <v>0</v>
      </c>
      <c r="K68" s="138">
        <f t="shared" si="8"/>
        <v>0</v>
      </c>
      <c r="L68" s="119"/>
      <c r="M68" s="120">
        <f>K68*'Valeurs de point'!$E$3</f>
        <v>0</v>
      </c>
      <c r="N68" s="119"/>
      <c r="O68" s="120">
        <f>K68*'Valeurs de point'!$E$4</f>
        <v>0</v>
      </c>
      <c r="P68" s="119"/>
      <c r="Q68" s="121">
        <f>O68+(O68*'Valeurs de point'!$E$5)</f>
        <v>0</v>
      </c>
    </row>
    <row r="69" spans="1:17" outlineLevel="2">
      <c r="A69" s="114" t="s">
        <v>295</v>
      </c>
      <c r="B69" s="122" t="s">
        <v>296</v>
      </c>
      <c r="C69" s="122" t="s">
        <v>1438</v>
      </c>
      <c r="D69" s="122" t="s">
        <v>1352</v>
      </c>
      <c r="E69" s="116">
        <v>0</v>
      </c>
      <c r="F69" s="147">
        <v>1</v>
      </c>
      <c r="G69" s="117">
        <v>35.61</v>
      </c>
      <c r="H69" s="117">
        <f t="shared" si="6"/>
        <v>0</v>
      </c>
      <c r="I69" s="117">
        <v>0</v>
      </c>
      <c r="J69" s="117">
        <f t="shared" si="5"/>
        <v>0</v>
      </c>
      <c r="K69" s="138">
        <f t="shared" si="8"/>
        <v>0</v>
      </c>
      <c r="L69" s="119"/>
      <c r="M69" s="120">
        <f>K69*'Valeurs de point'!$E$3</f>
        <v>0</v>
      </c>
      <c r="N69" s="119"/>
      <c r="O69" s="120">
        <f>K69*'Valeurs de point'!$E$4</f>
        <v>0</v>
      </c>
      <c r="P69" s="119"/>
      <c r="Q69" s="121">
        <f>O69+(O69*'Valeurs de point'!$E$5)</f>
        <v>0</v>
      </c>
    </row>
    <row r="70" spans="1:17" ht="12" outlineLevel="2" thickBot="1">
      <c r="A70" s="114" t="s">
        <v>295</v>
      </c>
      <c r="B70" s="122" t="s">
        <v>296</v>
      </c>
      <c r="C70" s="122" t="s">
        <v>2163</v>
      </c>
      <c r="D70" s="122" t="s">
        <v>8</v>
      </c>
      <c r="E70" s="116">
        <v>0</v>
      </c>
      <c r="F70" s="147">
        <v>1</v>
      </c>
      <c r="G70" s="117">
        <v>0</v>
      </c>
      <c r="H70" s="117">
        <f t="shared" si="6"/>
        <v>0</v>
      </c>
      <c r="I70" s="117">
        <v>11.67</v>
      </c>
      <c r="J70" s="117">
        <f t="shared" si="5"/>
        <v>0</v>
      </c>
      <c r="K70" s="138">
        <f t="shared" si="8"/>
        <v>0</v>
      </c>
      <c r="L70" s="119"/>
      <c r="M70" s="120">
        <f>K70*'Valeurs de point'!$E$3</f>
        <v>0</v>
      </c>
      <c r="N70" s="119"/>
      <c r="O70" s="120">
        <f>K70*'Valeurs de point'!$E$4</f>
        <v>0</v>
      </c>
      <c r="P70" s="119"/>
      <c r="Q70" s="121">
        <f>O70+(O70*'Valeurs de point'!$E$5)</f>
        <v>0</v>
      </c>
    </row>
    <row r="71" spans="1:17" ht="12" outlineLevel="1" thickBot="1">
      <c r="A71" s="101"/>
      <c r="B71" s="123" t="s">
        <v>1592</v>
      </c>
      <c r="C71" s="124"/>
      <c r="D71" s="124"/>
      <c r="E71" s="125"/>
      <c r="F71" s="148"/>
      <c r="G71" s="126"/>
      <c r="H71" s="126"/>
      <c r="I71" s="126"/>
      <c r="J71" s="126"/>
      <c r="K71" s="149"/>
      <c r="L71" s="127"/>
      <c r="M71" s="128">
        <f>SUBTOTAL(9,M64:M70)</f>
        <v>0</v>
      </c>
      <c r="N71" s="127"/>
      <c r="O71" s="128">
        <f>SUBTOTAL(9,O64:O70)</f>
        <v>0</v>
      </c>
      <c r="P71" s="127"/>
      <c r="Q71" s="129">
        <f>SUBTOTAL(9,Q64:Q70)</f>
        <v>0</v>
      </c>
    </row>
    <row r="72" spans="1:17" outlineLevel="2">
      <c r="A72" s="114" t="s">
        <v>297</v>
      </c>
      <c r="B72" s="122" t="s">
        <v>1400</v>
      </c>
      <c r="C72" s="122" t="s">
        <v>1437</v>
      </c>
      <c r="D72" s="122" t="s">
        <v>183</v>
      </c>
      <c r="E72" s="116">
        <v>0</v>
      </c>
      <c r="F72" s="147">
        <v>1</v>
      </c>
      <c r="G72" s="117">
        <v>5.74</v>
      </c>
      <c r="H72" s="117">
        <f t="shared" si="6"/>
        <v>0</v>
      </c>
      <c r="I72" s="117">
        <v>57.15</v>
      </c>
      <c r="J72" s="117">
        <f t="shared" si="5"/>
        <v>0</v>
      </c>
      <c r="K72" s="138">
        <f>E72*F72*(G72+I72)</f>
        <v>0</v>
      </c>
      <c r="L72" s="119"/>
      <c r="M72" s="120">
        <f>K72*'Valeurs de point'!$E$3</f>
        <v>0</v>
      </c>
      <c r="N72" s="119"/>
      <c r="O72" s="120">
        <f>K72*'Valeurs de point'!$E$4</f>
        <v>0</v>
      </c>
      <c r="P72" s="119"/>
      <c r="Q72" s="121">
        <f>O72+(O72*'Valeurs de point'!$E$5)</f>
        <v>0</v>
      </c>
    </row>
    <row r="73" spans="1:17" outlineLevel="2">
      <c r="A73" s="114" t="s">
        <v>297</v>
      </c>
      <c r="B73" s="122" t="s">
        <v>1400</v>
      </c>
      <c r="C73" s="122" t="s">
        <v>2172</v>
      </c>
      <c r="D73" s="122" t="s">
        <v>2030</v>
      </c>
      <c r="E73" s="116">
        <v>0</v>
      </c>
      <c r="F73" s="147">
        <v>1</v>
      </c>
      <c r="G73" s="117">
        <v>32.5</v>
      </c>
      <c r="H73" s="117">
        <f t="shared" si="6"/>
        <v>0</v>
      </c>
      <c r="I73" s="117">
        <v>23.35</v>
      </c>
      <c r="J73" s="117">
        <f t="shared" si="5"/>
        <v>0</v>
      </c>
      <c r="K73" s="138">
        <f>E73*F73*(G73+I73)</f>
        <v>0</v>
      </c>
      <c r="L73" s="119"/>
      <c r="M73" s="120">
        <f>K73*'Valeurs de point'!$E$3</f>
        <v>0</v>
      </c>
      <c r="N73" s="119"/>
      <c r="O73" s="120">
        <f>K73*'Valeurs de point'!$E$4</f>
        <v>0</v>
      </c>
      <c r="P73" s="119"/>
      <c r="Q73" s="121">
        <f>O73+(O73*'Valeurs de point'!$E$5)</f>
        <v>0</v>
      </c>
    </row>
    <row r="74" spans="1:17" outlineLevel="2">
      <c r="A74" s="114" t="s">
        <v>297</v>
      </c>
      <c r="B74" s="122" t="s">
        <v>1400</v>
      </c>
      <c r="C74" s="122" t="s">
        <v>1439</v>
      </c>
      <c r="D74" s="122" t="s">
        <v>902</v>
      </c>
      <c r="E74" s="116">
        <v>0</v>
      </c>
      <c r="F74" s="147">
        <v>1</v>
      </c>
      <c r="G74" s="117">
        <v>7.12</v>
      </c>
      <c r="H74" s="117">
        <f t="shared" si="6"/>
        <v>0</v>
      </c>
      <c r="I74" s="117">
        <v>0</v>
      </c>
      <c r="J74" s="117">
        <f t="shared" si="5"/>
        <v>0</v>
      </c>
      <c r="K74" s="138">
        <f>E74*F74*(G74+I74)</f>
        <v>0</v>
      </c>
      <c r="L74" s="119"/>
      <c r="M74" s="120">
        <f>K74*'Valeurs de point'!$E$3</f>
        <v>0</v>
      </c>
      <c r="N74" s="119"/>
      <c r="O74" s="120">
        <f>K74*'Valeurs de point'!$E$4</f>
        <v>0</v>
      </c>
      <c r="P74" s="119"/>
      <c r="Q74" s="121">
        <f>O74+(O74*'Valeurs de point'!$E$5)</f>
        <v>0</v>
      </c>
    </row>
    <row r="75" spans="1:17" outlineLevel="2">
      <c r="A75" s="114" t="s">
        <v>297</v>
      </c>
      <c r="B75" s="122" t="s">
        <v>1400</v>
      </c>
      <c r="C75" s="122" t="s">
        <v>1438</v>
      </c>
      <c r="D75" s="122" t="s">
        <v>1352</v>
      </c>
      <c r="E75" s="116">
        <v>0</v>
      </c>
      <c r="F75" s="147">
        <v>1</v>
      </c>
      <c r="G75" s="117">
        <v>35.61</v>
      </c>
      <c r="H75" s="117">
        <f t="shared" si="6"/>
        <v>0</v>
      </c>
      <c r="I75" s="117">
        <v>0</v>
      </c>
      <c r="J75" s="117">
        <f t="shared" si="5"/>
        <v>0</v>
      </c>
      <c r="K75" s="138">
        <f>E75*F75*(G75+I75)</f>
        <v>0</v>
      </c>
      <c r="L75" s="119"/>
      <c r="M75" s="120">
        <f>K75*'Valeurs de point'!$E$3</f>
        <v>0</v>
      </c>
      <c r="N75" s="119"/>
      <c r="O75" s="120">
        <f>K75*'Valeurs de point'!$E$4</f>
        <v>0</v>
      </c>
      <c r="P75" s="119"/>
      <c r="Q75" s="121">
        <f>O75+(O75*'Valeurs de point'!$E$5)</f>
        <v>0</v>
      </c>
    </row>
    <row r="76" spans="1:17" ht="12" outlineLevel="2" thickBot="1">
      <c r="A76" s="114" t="s">
        <v>297</v>
      </c>
      <c r="B76" s="122" t="s">
        <v>1400</v>
      </c>
      <c r="C76" s="122" t="s">
        <v>2163</v>
      </c>
      <c r="D76" s="122" t="s">
        <v>8</v>
      </c>
      <c r="E76" s="116">
        <v>0</v>
      </c>
      <c r="F76" s="147">
        <v>1</v>
      </c>
      <c r="G76" s="117">
        <v>0</v>
      </c>
      <c r="H76" s="117">
        <f t="shared" si="6"/>
        <v>0</v>
      </c>
      <c r="I76" s="117">
        <v>11.67</v>
      </c>
      <c r="J76" s="117">
        <f t="shared" si="5"/>
        <v>0</v>
      </c>
      <c r="K76" s="138">
        <f>E76*F76*(G76+I76)</f>
        <v>0</v>
      </c>
      <c r="L76" s="119"/>
      <c r="M76" s="120">
        <f>K76*'Valeurs de point'!$E$3</f>
        <v>0</v>
      </c>
      <c r="N76" s="119"/>
      <c r="O76" s="120">
        <f>K76*'Valeurs de point'!$E$4</f>
        <v>0</v>
      </c>
      <c r="P76" s="119"/>
      <c r="Q76" s="121">
        <f>O76+(O76*'Valeurs de point'!$E$5)</f>
        <v>0</v>
      </c>
    </row>
    <row r="77" spans="1:17" ht="12" outlineLevel="1" thickBot="1">
      <c r="A77" s="101"/>
      <c r="B77" s="123" t="s">
        <v>1401</v>
      </c>
      <c r="C77" s="124"/>
      <c r="D77" s="124"/>
      <c r="E77" s="125"/>
      <c r="F77" s="148"/>
      <c r="G77" s="126"/>
      <c r="H77" s="126"/>
      <c r="I77" s="126"/>
      <c r="J77" s="126"/>
      <c r="K77" s="149"/>
      <c r="L77" s="127"/>
      <c r="M77" s="128">
        <f>SUBTOTAL(9,M72:M76)</f>
        <v>0</v>
      </c>
      <c r="N77" s="127"/>
      <c r="O77" s="128">
        <f>SUBTOTAL(9,O72:O76)</f>
        <v>0</v>
      </c>
      <c r="P77" s="127"/>
      <c r="Q77" s="129">
        <f>SUBTOTAL(9,Q72:Q76)</f>
        <v>0</v>
      </c>
    </row>
    <row r="78" spans="1:17" outlineLevel="2">
      <c r="A78" s="114" t="s">
        <v>298</v>
      </c>
      <c r="B78" s="122" t="s">
        <v>299</v>
      </c>
      <c r="C78" s="122" t="s">
        <v>1437</v>
      </c>
      <c r="D78" s="122" t="s">
        <v>183</v>
      </c>
      <c r="E78" s="116">
        <v>0</v>
      </c>
      <c r="F78" s="147">
        <v>1</v>
      </c>
      <c r="G78" s="117">
        <v>5.74</v>
      </c>
      <c r="H78" s="117">
        <f t="shared" si="6"/>
        <v>0</v>
      </c>
      <c r="I78" s="117">
        <v>57.15</v>
      </c>
      <c r="J78" s="117">
        <f t="shared" ref="J78:J109" si="9">E78*F78*I78</f>
        <v>0</v>
      </c>
      <c r="K78" s="138">
        <f t="shared" ref="K78:K84" si="10">E78*F78*(G78+I78)</f>
        <v>0</v>
      </c>
      <c r="L78" s="119"/>
      <c r="M78" s="120">
        <f>K78*'Valeurs de point'!$E$3</f>
        <v>0</v>
      </c>
      <c r="N78" s="119"/>
      <c r="O78" s="120">
        <f>K78*'Valeurs de point'!$E$4</f>
        <v>0</v>
      </c>
      <c r="P78" s="119"/>
      <c r="Q78" s="121">
        <f>O78+(O78*'Valeurs de point'!$E$5)</f>
        <v>0</v>
      </c>
    </row>
    <row r="79" spans="1:17" outlineLevel="2">
      <c r="A79" s="114" t="s">
        <v>298</v>
      </c>
      <c r="B79" s="122" t="s">
        <v>299</v>
      </c>
      <c r="C79" s="122" t="s">
        <v>2175</v>
      </c>
      <c r="D79" s="122" t="s">
        <v>2034</v>
      </c>
      <c r="E79" s="116">
        <v>0</v>
      </c>
      <c r="F79" s="147">
        <v>1</v>
      </c>
      <c r="G79" s="117">
        <v>39.03</v>
      </c>
      <c r="H79" s="117">
        <f t="shared" si="6"/>
        <v>0</v>
      </c>
      <c r="I79" s="117">
        <v>35.020000000000003</v>
      </c>
      <c r="J79" s="117">
        <f t="shared" si="9"/>
        <v>0</v>
      </c>
      <c r="K79" s="138">
        <f t="shared" si="10"/>
        <v>0</v>
      </c>
      <c r="L79" s="119"/>
      <c r="M79" s="120">
        <f>K79*'Valeurs de point'!$E$3</f>
        <v>0</v>
      </c>
      <c r="N79" s="119"/>
      <c r="O79" s="120">
        <f>K79*'Valeurs de point'!$E$4</f>
        <v>0</v>
      </c>
      <c r="P79" s="119"/>
      <c r="Q79" s="121">
        <f>O79+(O79*'Valeurs de point'!$E$5)</f>
        <v>0</v>
      </c>
    </row>
    <row r="80" spans="1:17" outlineLevel="2">
      <c r="A80" s="114" t="s">
        <v>298</v>
      </c>
      <c r="B80" s="122" t="s">
        <v>299</v>
      </c>
      <c r="C80" s="122" t="s">
        <v>2173</v>
      </c>
      <c r="D80" s="122" t="s">
        <v>2035</v>
      </c>
      <c r="E80" s="116">
        <v>0</v>
      </c>
      <c r="F80" s="147">
        <v>1</v>
      </c>
      <c r="G80" s="117">
        <v>46.83</v>
      </c>
      <c r="H80" s="117">
        <f>E80*F80*G80</f>
        <v>0</v>
      </c>
      <c r="I80" s="117">
        <v>35.020000000000003</v>
      </c>
      <c r="J80" s="117">
        <f>E80*F80*I80</f>
        <v>0</v>
      </c>
      <c r="K80" s="138">
        <f t="shared" si="10"/>
        <v>0</v>
      </c>
      <c r="L80" s="119"/>
      <c r="M80" s="120">
        <f>K80*'Valeurs de point'!$E$3</f>
        <v>0</v>
      </c>
      <c r="N80" s="119"/>
      <c r="O80" s="120">
        <f>K80*'Valeurs de point'!$E$4</f>
        <v>0</v>
      </c>
      <c r="P80" s="119"/>
      <c r="Q80" s="121">
        <f>O80+(O80*'Valeurs de point'!$E$5)</f>
        <v>0</v>
      </c>
    </row>
    <row r="81" spans="1:17" outlineLevel="2">
      <c r="A81" s="114" t="s">
        <v>1938</v>
      </c>
      <c r="B81" s="122" t="s">
        <v>299</v>
      </c>
      <c r="C81" s="122" t="s">
        <v>2171</v>
      </c>
      <c r="D81" s="122" t="s">
        <v>2029</v>
      </c>
      <c r="E81" s="116">
        <v>0</v>
      </c>
      <c r="F81" s="147">
        <v>1</v>
      </c>
      <c r="G81" s="117">
        <v>21.68</v>
      </c>
      <c r="H81" s="117">
        <f>E81*F81*G81</f>
        <v>0</v>
      </c>
      <c r="I81" s="117">
        <v>16.34</v>
      </c>
      <c r="J81" s="117">
        <f>E81*F81*I81</f>
        <v>0</v>
      </c>
      <c r="K81" s="138">
        <f t="shared" si="10"/>
        <v>0</v>
      </c>
      <c r="L81" s="119"/>
      <c r="M81" s="120">
        <f>K81*'Valeurs de point'!$E$3</f>
        <v>0</v>
      </c>
      <c r="N81" s="119"/>
      <c r="O81" s="120">
        <f>K81*'Valeurs de point'!$E$4</f>
        <v>0</v>
      </c>
      <c r="P81" s="119"/>
      <c r="Q81" s="121">
        <f>O81+(O81*'Valeurs de point'!$E$5)</f>
        <v>0</v>
      </c>
    </row>
    <row r="82" spans="1:17" outlineLevel="2">
      <c r="A82" s="114" t="s">
        <v>298</v>
      </c>
      <c r="B82" s="122" t="s">
        <v>299</v>
      </c>
      <c r="C82" s="122" t="s">
        <v>1439</v>
      </c>
      <c r="D82" s="122" t="s">
        <v>902</v>
      </c>
      <c r="E82" s="116">
        <v>0</v>
      </c>
      <c r="F82" s="147">
        <v>1</v>
      </c>
      <c r="G82" s="117">
        <v>7.12</v>
      </c>
      <c r="H82" s="117">
        <f t="shared" ref="H82:H115" si="11">E82*F82*G82</f>
        <v>0</v>
      </c>
      <c r="I82" s="117">
        <v>0</v>
      </c>
      <c r="J82" s="117">
        <f t="shared" si="9"/>
        <v>0</v>
      </c>
      <c r="K82" s="138">
        <f t="shared" si="10"/>
        <v>0</v>
      </c>
      <c r="L82" s="119"/>
      <c r="M82" s="120">
        <f>K82*'Valeurs de point'!$E$3</f>
        <v>0</v>
      </c>
      <c r="N82" s="119"/>
      <c r="O82" s="120">
        <f>K82*'Valeurs de point'!$E$4</f>
        <v>0</v>
      </c>
      <c r="P82" s="119"/>
      <c r="Q82" s="121">
        <f>O82+(O82*'Valeurs de point'!$E$5)</f>
        <v>0</v>
      </c>
    </row>
    <row r="83" spans="1:17" outlineLevel="2">
      <c r="A83" s="114" t="s">
        <v>298</v>
      </c>
      <c r="B83" s="122" t="s">
        <v>299</v>
      </c>
      <c r="C83" s="122" t="s">
        <v>1438</v>
      </c>
      <c r="D83" s="122" t="s">
        <v>1352</v>
      </c>
      <c r="E83" s="116">
        <v>0</v>
      </c>
      <c r="F83" s="147">
        <v>1</v>
      </c>
      <c r="G83" s="117">
        <v>35.61</v>
      </c>
      <c r="H83" s="117">
        <f t="shared" si="11"/>
        <v>0</v>
      </c>
      <c r="I83" s="117">
        <v>0</v>
      </c>
      <c r="J83" s="117">
        <f t="shared" si="9"/>
        <v>0</v>
      </c>
      <c r="K83" s="138">
        <f t="shared" si="10"/>
        <v>0</v>
      </c>
      <c r="L83" s="119"/>
      <c r="M83" s="120">
        <f>K83*'Valeurs de point'!$E$3</f>
        <v>0</v>
      </c>
      <c r="N83" s="119"/>
      <c r="O83" s="120">
        <f>K83*'Valeurs de point'!$E$4</f>
        <v>0</v>
      </c>
      <c r="P83" s="119"/>
      <c r="Q83" s="121">
        <f>O83+(O83*'Valeurs de point'!$E$5)</f>
        <v>0</v>
      </c>
    </row>
    <row r="84" spans="1:17" ht="12" outlineLevel="2" thickBot="1">
      <c r="A84" s="114" t="s">
        <v>298</v>
      </c>
      <c r="B84" s="122" t="s">
        <v>299</v>
      </c>
      <c r="C84" s="122" t="s">
        <v>2163</v>
      </c>
      <c r="D84" s="122" t="s">
        <v>8</v>
      </c>
      <c r="E84" s="116">
        <v>0</v>
      </c>
      <c r="F84" s="147">
        <v>1</v>
      </c>
      <c r="G84" s="117">
        <v>0</v>
      </c>
      <c r="H84" s="117">
        <f t="shared" si="11"/>
        <v>0</v>
      </c>
      <c r="I84" s="117">
        <v>11.67</v>
      </c>
      <c r="J84" s="117">
        <f t="shared" si="9"/>
        <v>0</v>
      </c>
      <c r="K84" s="138">
        <f t="shared" si="10"/>
        <v>0</v>
      </c>
      <c r="L84" s="119"/>
      <c r="M84" s="120">
        <f>K84*'Valeurs de point'!$E$3</f>
        <v>0</v>
      </c>
      <c r="N84" s="119"/>
      <c r="O84" s="120">
        <f>K84*'Valeurs de point'!$E$4</f>
        <v>0</v>
      </c>
      <c r="P84" s="119"/>
      <c r="Q84" s="121">
        <f>O84+(O84*'Valeurs de point'!$E$5)</f>
        <v>0</v>
      </c>
    </row>
    <row r="85" spans="1:17" ht="12" outlineLevel="1" thickBot="1">
      <c r="A85" s="101"/>
      <c r="B85" s="123" t="s">
        <v>1593</v>
      </c>
      <c r="C85" s="124"/>
      <c r="D85" s="124"/>
      <c r="E85" s="125"/>
      <c r="F85" s="148"/>
      <c r="G85" s="126"/>
      <c r="H85" s="126"/>
      <c r="I85" s="126"/>
      <c r="J85" s="126"/>
      <c r="K85" s="149"/>
      <c r="L85" s="127"/>
      <c r="M85" s="128">
        <f>SUBTOTAL(9,M78:M84)</f>
        <v>0</v>
      </c>
      <c r="N85" s="127"/>
      <c r="O85" s="128">
        <f>SUBTOTAL(9,O78:O84)</f>
        <v>0</v>
      </c>
      <c r="P85" s="127"/>
      <c r="Q85" s="129">
        <f>SUBTOTAL(9,Q78:Q84)</f>
        <v>0</v>
      </c>
    </row>
    <row r="86" spans="1:17" outlineLevel="2">
      <c r="A86" s="114" t="s">
        <v>300</v>
      </c>
      <c r="B86" s="122" t="s">
        <v>301</v>
      </c>
      <c r="C86" s="122" t="s">
        <v>1437</v>
      </c>
      <c r="D86" s="122" t="s">
        <v>183</v>
      </c>
      <c r="E86" s="116">
        <v>0</v>
      </c>
      <c r="F86" s="147">
        <v>1</v>
      </c>
      <c r="G86" s="117">
        <v>5.74</v>
      </c>
      <c r="H86" s="117">
        <f t="shared" si="11"/>
        <v>0</v>
      </c>
      <c r="I86" s="117">
        <v>57.15</v>
      </c>
      <c r="J86" s="117">
        <f t="shared" si="9"/>
        <v>0</v>
      </c>
      <c r="K86" s="138">
        <f t="shared" ref="K86:K91" si="12">E86*F86*(G86+I86)</f>
        <v>0</v>
      </c>
      <c r="L86" s="119"/>
      <c r="M86" s="120">
        <f>K86*'Valeurs de point'!$E$3</f>
        <v>0</v>
      </c>
      <c r="N86" s="119"/>
      <c r="O86" s="120">
        <f>K86*'Valeurs de point'!$E$4</f>
        <v>0</v>
      </c>
      <c r="P86" s="119"/>
      <c r="Q86" s="121">
        <f>O86+(O86*'Valeurs de point'!$E$5)</f>
        <v>0</v>
      </c>
    </row>
    <row r="87" spans="1:17" outlineLevel="2">
      <c r="A87" s="114" t="s">
        <v>300</v>
      </c>
      <c r="B87" s="122" t="s">
        <v>301</v>
      </c>
      <c r="C87" s="122" t="s">
        <v>2173</v>
      </c>
      <c r="D87" s="122" t="s">
        <v>2035</v>
      </c>
      <c r="E87" s="116">
        <v>0</v>
      </c>
      <c r="F87" s="147">
        <v>1</v>
      </c>
      <c r="G87" s="117">
        <v>46.83</v>
      </c>
      <c r="H87" s="117">
        <f t="shared" si="11"/>
        <v>0</v>
      </c>
      <c r="I87" s="117">
        <v>35.020000000000003</v>
      </c>
      <c r="J87" s="117">
        <f t="shared" si="9"/>
        <v>0</v>
      </c>
      <c r="K87" s="138">
        <f t="shared" si="12"/>
        <v>0</v>
      </c>
      <c r="L87" s="119"/>
      <c r="M87" s="120">
        <f>K87*'Valeurs de point'!$E$3</f>
        <v>0</v>
      </c>
      <c r="N87" s="119"/>
      <c r="O87" s="120">
        <f>K87*'Valeurs de point'!$E$4</f>
        <v>0</v>
      </c>
      <c r="P87" s="119"/>
      <c r="Q87" s="121">
        <f>O87+(O87*'Valeurs de point'!$E$5)</f>
        <v>0</v>
      </c>
    </row>
    <row r="88" spans="1:17" outlineLevel="2">
      <c r="A88" s="114" t="s">
        <v>300</v>
      </c>
      <c r="B88" s="122" t="s">
        <v>301</v>
      </c>
      <c r="C88" s="122" t="s">
        <v>2176</v>
      </c>
      <c r="D88" s="122" t="s">
        <v>2036</v>
      </c>
      <c r="E88" s="116">
        <v>0</v>
      </c>
      <c r="F88" s="147">
        <v>1</v>
      </c>
      <c r="G88" s="117">
        <v>36.43</v>
      </c>
      <c r="H88" s="117">
        <f t="shared" si="11"/>
        <v>0</v>
      </c>
      <c r="I88" s="117">
        <v>28.02</v>
      </c>
      <c r="J88" s="117">
        <f t="shared" si="9"/>
        <v>0</v>
      </c>
      <c r="K88" s="138">
        <f t="shared" si="12"/>
        <v>0</v>
      </c>
      <c r="L88" s="119"/>
      <c r="M88" s="120">
        <f>K88*'Valeurs de point'!$E$3</f>
        <v>0</v>
      </c>
      <c r="N88" s="119"/>
      <c r="O88" s="120">
        <f>K88*'Valeurs de point'!$E$4</f>
        <v>0</v>
      </c>
      <c r="P88" s="119"/>
      <c r="Q88" s="121">
        <f>O88+(O88*'Valeurs de point'!$E$5)</f>
        <v>0</v>
      </c>
    </row>
    <row r="89" spans="1:17" outlineLevel="2">
      <c r="A89" s="114" t="s">
        <v>300</v>
      </c>
      <c r="B89" s="122" t="s">
        <v>301</v>
      </c>
      <c r="C89" s="122" t="s">
        <v>1439</v>
      </c>
      <c r="D89" s="122" t="s">
        <v>902</v>
      </c>
      <c r="E89" s="116">
        <v>0</v>
      </c>
      <c r="F89" s="147">
        <v>1</v>
      </c>
      <c r="G89" s="117">
        <v>7.12</v>
      </c>
      <c r="H89" s="117">
        <f t="shared" si="11"/>
        <v>0</v>
      </c>
      <c r="I89" s="117">
        <v>0</v>
      </c>
      <c r="J89" s="117">
        <f t="shared" si="9"/>
        <v>0</v>
      </c>
      <c r="K89" s="138">
        <f t="shared" si="12"/>
        <v>0</v>
      </c>
      <c r="L89" s="119"/>
      <c r="M89" s="120">
        <f>K89*'Valeurs de point'!$E$3</f>
        <v>0</v>
      </c>
      <c r="N89" s="119"/>
      <c r="O89" s="120">
        <f>K89*'Valeurs de point'!$E$4</f>
        <v>0</v>
      </c>
      <c r="P89" s="119"/>
      <c r="Q89" s="121">
        <f>O89+(O89*'Valeurs de point'!$E$5)</f>
        <v>0</v>
      </c>
    </row>
    <row r="90" spans="1:17" outlineLevel="2">
      <c r="A90" s="114" t="s">
        <v>300</v>
      </c>
      <c r="B90" s="122" t="s">
        <v>301</v>
      </c>
      <c r="C90" s="122" t="s">
        <v>1438</v>
      </c>
      <c r="D90" s="122" t="s">
        <v>1352</v>
      </c>
      <c r="E90" s="116">
        <v>0</v>
      </c>
      <c r="F90" s="147">
        <v>1</v>
      </c>
      <c r="G90" s="117">
        <v>35.61</v>
      </c>
      <c r="H90" s="117">
        <f t="shared" si="11"/>
        <v>0</v>
      </c>
      <c r="I90" s="117">
        <v>0</v>
      </c>
      <c r="J90" s="117">
        <f t="shared" si="9"/>
        <v>0</v>
      </c>
      <c r="K90" s="138">
        <f t="shared" si="12"/>
        <v>0</v>
      </c>
      <c r="L90" s="119"/>
      <c r="M90" s="120">
        <f>K90*'Valeurs de point'!$E$3</f>
        <v>0</v>
      </c>
      <c r="N90" s="119"/>
      <c r="O90" s="120">
        <f>K90*'Valeurs de point'!$E$4</f>
        <v>0</v>
      </c>
      <c r="P90" s="119"/>
      <c r="Q90" s="121">
        <f>O90+(O90*'Valeurs de point'!$E$5)</f>
        <v>0</v>
      </c>
    </row>
    <row r="91" spans="1:17" ht="12" outlineLevel="2" thickBot="1">
      <c r="A91" s="114" t="s">
        <v>300</v>
      </c>
      <c r="B91" s="122" t="s">
        <v>301</v>
      </c>
      <c r="C91" s="122" t="s">
        <v>2163</v>
      </c>
      <c r="D91" s="122" t="s">
        <v>8</v>
      </c>
      <c r="E91" s="116">
        <v>0</v>
      </c>
      <c r="F91" s="147">
        <v>1</v>
      </c>
      <c r="G91" s="117">
        <v>0</v>
      </c>
      <c r="H91" s="117">
        <f t="shared" si="11"/>
        <v>0</v>
      </c>
      <c r="I91" s="117">
        <v>11.67</v>
      </c>
      <c r="J91" s="117">
        <f t="shared" si="9"/>
        <v>0</v>
      </c>
      <c r="K91" s="138">
        <f t="shared" si="12"/>
        <v>0</v>
      </c>
      <c r="L91" s="119"/>
      <c r="M91" s="120">
        <f>K91*'Valeurs de point'!$E$3</f>
        <v>0</v>
      </c>
      <c r="N91" s="119"/>
      <c r="O91" s="120">
        <f>K91*'Valeurs de point'!$E$4</f>
        <v>0</v>
      </c>
      <c r="P91" s="119"/>
      <c r="Q91" s="121">
        <f>O91+(O91*'Valeurs de point'!$E$5)</f>
        <v>0</v>
      </c>
    </row>
    <row r="92" spans="1:17" ht="12" outlineLevel="1" thickBot="1">
      <c r="A92" s="101"/>
      <c r="B92" s="123" t="s">
        <v>1594</v>
      </c>
      <c r="C92" s="124"/>
      <c r="D92" s="124"/>
      <c r="E92" s="125"/>
      <c r="F92" s="148"/>
      <c r="G92" s="126"/>
      <c r="H92" s="126"/>
      <c r="I92" s="126"/>
      <c r="J92" s="126"/>
      <c r="K92" s="149"/>
      <c r="L92" s="127"/>
      <c r="M92" s="128">
        <f>SUBTOTAL(9,M86:M91)</f>
        <v>0</v>
      </c>
      <c r="N92" s="127"/>
      <c r="O92" s="128">
        <f>SUBTOTAL(9,O86:O91)</f>
        <v>0</v>
      </c>
      <c r="P92" s="127"/>
      <c r="Q92" s="129">
        <f>SUBTOTAL(9,Q86:Q91)</f>
        <v>0</v>
      </c>
    </row>
    <row r="93" spans="1:17" outlineLevel="2">
      <c r="A93" s="114" t="s">
        <v>302</v>
      </c>
      <c r="B93" s="122" t="s">
        <v>303</v>
      </c>
      <c r="C93" s="122" t="s">
        <v>1437</v>
      </c>
      <c r="D93" s="122" t="s">
        <v>183</v>
      </c>
      <c r="E93" s="116">
        <v>0</v>
      </c>
      <c r="F93" s="147">
        <v>1</v>
      </c>
      <c r="G93" s="117">
        <v>5.74</v>
      </c>
      <c r="H93" s="117">
        <f t="shared" si="11"/>
        <v>0</v>
      </c>
      <c r="I93" s="117">
        <v>57.15</v>
      </c>
      <c r="J93" s="117">
        <f t="shared" si="9"/>
        <v>0</v>
      </c>
      <c r="K93" s="138">
        <f>E93*F93*(G93+I93)</f>
        <v>0</v>
      </c>
      <c r="L93" s="119"/>
      <c r="M93" s="120">
        <f>K93*'Valeurs de point'!$E$3</f>
        <v>0</v>
      </c>
      <c r="N93" s="119"/>
      <c r="O93" s="120">
        <f>K93*'Valeurs de point'!$E$4</f>
        <v>0</v>
      </c>
      <c r="P93" s="119"/>
      <c r="Q93" s="121">
        <f>O93+(O93*'Valeurs de point'!$E$5)</f>
        <v>0</v>
      </c>
    </row>
    <row r="94" spans="1:17" outlineLevel="2">
      <c r="A94" s="114" t="s">
        <v>302</v>
      </c>
      <c r="B94" s="122" t="s">
        <v>303</v>
      </c>
      <c r="C94" s="122" t="s">
        <v>2177</v>
      </c>
      <c r="D94" s="122" t="s">
        <v>2037</v>
      </c>
      <c r="E94" s="116">
        <v>0</v>
      </c>
      <c r="F94" s="147">
        <v>1</v>
      </c>
      <c r="G94" s="117">
        <v>60.01</v>
      </c>
      <c r="H94" s="117">
        <f t="shared" si="11"/>
        <v>0</v>
      </c>
      <c r="I94" s="117">
        <v>46.7</v>
      </c>
      <c r="J94" s="117">
        <f t="shared" si="9"/>
        <v>0</v>
      </c>
      <c r="K94" s="138">
        <f>E94*F94*(G94+I94)</f>
        <v>0</v>
      </c>
      <c r="L94" s="119"/>
      <c r="M94" s="120">
        <f>K94*'Valeurs de point'!$E$3</f>
        <v>0</v>
      </c>
      <c r="N94" s="119"/>
      <c r="O94" s="120">
        <f>K94*'Valeurs de point'!$E$4</f>
        <v>0</v>
      </c>
      <c r="P94" s="119"/>
      <c r="Q94" s="121">
        <f>O94+(O94*'Valeurs de point'!$E$5)</f>
        <v>0</v>
      </c>
    </row>
    <row r="95" spans="1:17" outlineLevel="2">
      <c r="A95" s="114" t="s">
        <v>302</v>
      </c>
      <c r="B95" s="122" t="s">
        <v>303</v>
      </c>
      <c r="C95" s="122" t="s">
        <v>1439</v>
      </c>
      <c r="D95" s="122" t="s">
        <v>902</v>
      </c>
      <c r="E95" s="116">
        <v>0</v>
      </c>
      <c r="F95" s="147">
        <v>1</v>
      </c>
      <c r="G95" s="117">
        <v>7.12</v>
      </c>
      <c r="H95" s="117">
        <f t="shared" si="11"/>
        <v>0</v>
      </c>
      <c r="I95" s="117">
        <v>0</v>
      </c>
      <c r="J95" s="117">
        <f t="shared" si="9"/>
        <v>0</v>
      </c>
      <c r="K95" s="138">
        <f>E95*F95*(G95+I95)</f>
        <v>0</v>
      </c>
      <c r="L95" s="119"/>
      <c r="M95" s="120">
        <f>K95*'Valeurs de point'!$E$3</f>
        <v>0</v>
      </c>
      <c r="N95" s="119"/>
      <c r="O95" s="120">
        <f>K95*'Valeurs de point'!$E$4</f>
        <v>0</v>
      </c>
      <c r="P95" s="119"/>
      <c r="Q95" s="121">
        <f>O95+(O95*'Valeurs de point'!$E$5)</f>
        <v>0</v>
      </c>
    </row>
    <row r="96" spans="1:17" outlineLevel="2">
      <c r="A96" s="114" t="s">
        <v>302</v>
      </c>
      <c r="B96" s="122" t="s">
        <v>303</v>
      </c>
      <c r="C96" s="122" t="s">
        <v>1438</v>
      </c>
      <c r="D96" s="122" t="s">
        <v>1352</v>
      </c>
      <c r="E96" s="116">
        <v>0</v>
      </c>
      <c r="F96" s="147">
        <v>1</v>
      </c>
      <c r="G96" s="117">
        <v>35.61</v>
      </c>
      <c r="H96" s="117">
        <f t="shared" si="11"/>
        <v>0</v>
      </c>
      <c r="I96" s="117">
        <v>0</v>
      </c>
      <c r="J96" s="117">
        <f t="shared" si="9"/>
        <v>0</v>
      </c>
      <c r="K96" s="138">
        <f>E96*F96*(G96+I96)</f>
        <v>0</v>
      </c>
      <c r="L96" s="119"/>
      <c r="M96" s="120">
        <f>K96*'Valeurs de point'!$E$3</f>
        <v>0</v>
      </c>
      <c r="N96" s="119"/>
      <c r="O96" s="120">
        <f>K96*'Valeurs de point'!$E$4</f>
        <v>0</v>
      </c>
      <c r="P96" s="119"/>
      <c r="Q96" s="121">
        <f>O96+(O96*'Valeurs de point'!$E$5)</f>
        <v>0</v>
      </c>
    </row>
    <row r="97" spans="1:17" ht="12" outlineLevel="2" thickBot="1">
      <c r="A97" s="114" t="s">
        <v>302</v>
      </c>
      <c r="B97" s="122" t="s">
        <v>303</v>
      </c>
      <c r="C97" s="122" t="s">
        <v>2163</v>
      </c>
      <c r="D97" s="122" t="s">
        <v>8</v>
      </c>
      <c r="E97" s="116">
        <v>0</v>
      </c>
      <c r="F97" s="147">
        <v>1</v>
      </c>
      <c r="G97" s="117">
        <v>0</v>
      </c>
      <c r="H97" s="117">
        <f t="shared" si="11"/>
        <v>0</v>
      </c>
      <c r="I97" s="117">
        <v>11.67</v>
      </c>
      <c r="J97" s="117">
        <f t="shared" si="9"/>
        <v>0</v>
      </c>
      <c r="K97" s="138">
        <f>E97*F97*(G97+I97)</f>
        <v>0</v>
      </c>
      <c r="L97" s="119"/>
      <c r="M97" s="120">
        <f>K97*'Valeurs de point'!$E$3</f>
        <v>0</v>
      </c>
      <c r="N97" s="119"/>
      <c r="O97" s="120">
        <f>K97*'Valeurs de point'!$E$4</f>
        <v>0</v>
      </c>
      <c r="P97" s="119"/>
      <c r="Q97" s="121">
        <f>O97+(O97*'Valeurs de point'!$E$5)</f>
        <v>0</v>
      </c>
    </row>
    <row r="98" spans="1:17" ht="12" outlineLevel="1" thickBot="1">
      <c r="A98" s="101"/>
      <c r="B98" s="123" t="s">
        <v>1595</v>
      </c>
      <c r="C98" s="124"/>
      <c r="D98" s="124"/>
      <c r="E98" s="125"/>
      <c r="F98" s="148"/>
      <c r="G98" s="126"/>
      <c r="H98" s="126"/>
      <c r="I98" s="126"/>
      <c r="J98" s="126"/>
      <c r="K98" s="149"/>
      <c r="L98" s="127"/>
      <c r="M98" s="128">
        <f>SUBTOTAL(9,M93:M97)</f>
        <v>0</v>
      </c>
      <c r="N98" s="127"/>
      <c r="O98" s="128">
        <f>SUBTOTAL(9,O93:O97)</f>
        <v>0</v>
      </c>
      <c r="P98" s="127"/>
      <c r="Q98" s="129">
        <f>SUBTOTAL(9,Q93:Q97)</f>
        <v>0</v>
      </c>
    </row>
    <row r="99" spans="1:17" outlineLevel="2">
      <c r="A99" s="114" t="s">
        <v>304</v>
      </c>
      <c r="B99" s="122" t="s">
        <v>305</v>
      </c>
      <c r="C99" s="122" t="s">
        <v>1437</v>
      </c>
      <c r="D99" s="122" t="s">
        <v>183</v>
      </c>
      <c r="E99" s="116">
        <v>0</v>
      </c>
      <c r="F99" s="147">
        <v>1</v>
      </c>
      <c r="G99" s="117">
        <v>5.74</v>
      </c>
      <c r="H99" s="117">
        <f t="shared" si="11"/>
        <v>0</v>
      </c>
      <c r="I99" s="117">
        <v>57.15</v>
      </c>
      <c r="J99" s="117">
        <f t="shared" si="9"/>
        <v>0</v>
      </c>
      <c r="K99" s="138">
        <f>E99*F99*(G99+I99)</f>
        <v>0</v>
      </c>
      <c r="L99" s="119"/>
      <c r="M99" s="120">
        <f>K99*'Valeurs de point'!$E$3</f>
        <v>0</v>
      </c>
      <c r="N99" s="119"/>
      <c r="O99" s="120">
        <f>K99*'Valeurs de point'!$E$4</f>
        <v>0</v>
      </c>
      <c r="P99" s="119"/>
      <c r="Q99" s="121">
        <f>O99+(O99*'Valeurs de point'!$E$5)</f>
        <v>0</v>
      </c>
    </row>
    <row r="100" spans="1:17" outlineLevel="2">
      <c r="A100" s="114" t="s">
        <v>304</v>
      </c>
      <c r="B100" s="122" t="s">
        <v>305</v>
      </c>
      <c r="C100" s="122" t="s">
        <v>2179</v>
      </c>
      <c r="D100" s="122" t="s">
        <v>2038</v>
      </c>
      <c r="E100" s="116">
        <v>0</v>
      </c>
      <c r="F100" s="147">
        <v>1</v>
      </c>
      <c r="G100" s="117">
        <v>92.51</v>
      </c>
      <c r="H100" s="117">
        <f t="shared" si="11"/>
        <v>0</v>
      </c>
      <c r="I100" s="117">
        <v>70.040000000000006</v>
      </c>
      <c r="J100" s="117">
        <f t="shared" si="9"/>
        <v>0</v>
      </c>
      <c r="K100" s="138">
        <f>E100*F100*(G100+I100)</f>
        <v>0</v>
      </c>
      <c r="L100" s="119"/>
      <c r="M100" s="120">
        <f>K100*'Valeurs de point'!$E$3</f>
        <v>0</v>
      </c>
      <c r="N100" s="119"/>
      <c r="O100" s="120">
        <f>K100*'Valeurs de point'!$E$4</f>
        <v>0</v>
      </c>
      <c r="P100" s="119"/>
      <c r="Q100" s="121">
        <f>O100+(O100*'Valeurs de point'!$E$5)</f>
        <v>0</v>
      </c>
    </row>
    <row r="101" spans="1:17" outlineLevel="2">
      <c r="A101" s="114" t="s">
        <v>304</v>
      </c>
      <c r="B101" s="122" t="s">
        <v>305</v>
      </c>
      <c r="C101" s="122" t="s">
        <v>1439</v>
      </c>
      <c r="D101" s="122" t="s">
        <v>902</v>
      </c>
      <c r="E101" s="116">
        <v>0</v>
      </c>
      <c r="F101" s="147">
        <v>1</v>
      </c>
      <c r="G101" s="117">
        <v>7.12</v>
      </c>
      <c r="H101" s="117">
        <f t="shared" si="11"/>
        <v>0</v>
      </c>
      <c r="I101" s="117">
        <v>0</v>
      </c>
      <c r="J101" s="117">
        <f t="shared" si="9"/>
        <v>0</v>
      </c>
      <c r="K101" s="138">
        <f>E101*F101*(G101+I101)</f>
        <v>0</v>
      </c>
      <c r="L101" s="119"/>
      <c r="M101" s="120">
        <f>K101*'Valeurs de point'!$E$3</f>
        <v>0</v>
      </c>
      <c r="N101" s="119"/>
      <c r="O101" s="120">
        <f>K101*'Valeurs de point'!$E$4</f>
        <v>0</v>
      </c>
      <c r="P101" s="119"/>
      <c r="Q101" s="121">
        <f>O101+(O101*'Valeurs de point'!$E$5)</f>
        <v>0</v>
      </c>
    </row>
    <row r="102" spans="1:17" outlineLevel="2">
      <c r="A102" s="114" t="s">
        <v>304</v>
      </c>
      <c r="B102" s="122" t="s">
        <v>305</v>
      </c>
      <c r="C102" s="122" t="s">
        <v>1438</v>
      </c>
      <c r="D102" s="122" t="s">
        <v>1352</v>
      </c>
      <c r="E102" s="116">
        <v>0</v>
      </c>
      <c r="F102" s="147">
        <v>1</v>
      </c>
      <c r="G102" s="117">
        <v>35.61</v>
      </c>
      <c r="H102" s="117">
        <f t="shared" si="11"/>
        <v>0</v>
      </c>
      <c r="I102" s="117">
        <v>0</v>
      </c>
      <c r="J102" s="117">
        <f t="shared" si="9"/>
        <v>0</v>
      </c>
      <c r="K102" s="138">
        <f>E102*F102*(G102+I102)</f>
        <v>0</v>
      </c>
      <c r="L102" s="119"/>
      <c r="M102" s="120">
        <f>K102*'Valeurs de point'!$E$3</f>
        <v>0</v>
      </c>
      <c r="N102" s="119"/>
      <c r="O102" s="120">
        <f>K102*'Valeurs de point'!$E$4</f>
        <v>0</v>
      </c>
      <c r="P102" s="119"/>
      <c r="Q102" s="121">
        <f>O102+(O102*'Valeurs de point'!$E$5)</f>
        <v>0</v>
      </c>
    </row>
    <row r="103" spans="1:17" ht="12" outlineLevel="2" thickBot="1">
      <c r="A103" s="114" t="s">
        <v>304</v>
      </c>
      <c r="B103" s="122" t="s">
        <v>305</v>
      </c>
      <c r="C103" s="122" t="s">
        <v>2163</v>
      </c>
      <c r="D103" s="122" t="s">
        <v>8</v>
      </c>
      <c r="E103" s="116">
        <v>0</v>
      </c>
      <c r="F103" s="147">
        <v>1</v>
      </c>
      <c r="G103" s="117">
        <v>0</v>
      </c>
      <c r="H103" s="117">
        <f t="shared" si="11"/>
        <v>0</v>
      </c>
      <c r="I103" s="117">
        <v>11.67</v>
      </c>
      <c r="J103" s="117">
        <f t="shared" si="9"/>
        <v>0</v>
      </c>
      <c r="K103" s="138">
        <f>E103*F103*(G103+I103)</f>
        <v>0</v>
      </c>
      <c r="L103" s="119"/>
      <c r="M103" s="120">
        <f>K103*'Valeurs de point'!$E$3</f>
        <v>0</v>
      </c>
      <c r="N103" s="119"/>
      <c r="O103" s="120">
        <f>K103*'Valeurs de point'!$E$4</f>
        <v>0</v>
      </c>
      <c r="P103" s="119"/>
      <c r="Q103" s="121">
        <f>O103+(O103*'Valeurs de point'!$E$5)</f>
        <v>0</v>
      </c>
    </row>
    <row r="104" spans="1:17" ht="12" outlineLevel="1" thickBot="1">
      <c r="A104" s="101"/>
      <c r="B104" s="123" t="s">
        <v>1596</v>
      </c>
      <c r="C104" s="124"/>
      <c r="D104" s="124"/>
      <c r="E104" s="125"/>
      <c r="F104" s="148"/>
      <c r="G104" s="126"/>
      <c r="H104" s="126"/>
      <c r="I104" s="126"/>
      <c r="J104" s="126"/>
      <c r="K104" s="149"/>
      <c r="L104" s="127"/>
      <c r="M104" s="128">
        <f>SUBTOTAL(9,M99:M103)</f>
        <v>0</v>
      </c>
      <c r="N104" s="127"/>
      <c r="O104" s="128">
        <f>SUBTOTAL(9,O99:O103)</f>
        <v>0</v>
      </c>
      <c r="P104" s="127"/>
      <c r="Q104" s="129">
        <f>SUBTOTAL(9,Q99:Q103)</f>
        <v>0</v>
      </c>
    </row>
    <row r="105" spans="1:17" outlineLevel="2">
      <c r="A105" s="114" t="s">
        <v>306</v>
      </c>
      <c r="B105" s="122" t="s">
        <v>1402</v>
      </c>
      <c r="C105" s="122" t="s">
        <v>1437</v>
      </c>
      <c r="D105" s="122" t="s">
        <v>183</v>
      </c>
      <c r="E105" s="116">
        <v>0</v>
      </c>
      <c r="F105" s="147">
        <v>1</v>
      </c>
      <c r="G105" s="117">
        <v>5.74</v>
      </c>
      <c r="H105" s="117">
        <f t="shared" si="11"/>
        <v>0</v>
      </c>
      <c r="I105" s="117">
        <v>57.15</v>
      </c>
      <c r="J105" s="117">
        <f t="shared" si="9"/>
        <v>0</v>
      </c>
      <c r="K105" s="138">
        <f>E105*F105*(G105+I105)</f>
        <v>0</v>
      </c>
      <c r="L105" s="119"/>
      <c r="M105" s="120">
        <f>K105*'Valeurs de point'!$E$3</f>
        <v>0</v>
      </c>
      <c r="N105" s="119"/>
      <c r="O105" s="120">
        <f>K105*'Valeurs de point'!$E$4</f>
        <v>0</v>
      </c>
      <c r="P105" s="119"/>
      <c r="Q105" s="121">
        <f>O105+(O105*'Valeurs de point'!$E$5)</f>
        <v>0</v>
      </c>
    </row>
    <row r="106" spans="1:17" outlineLevel="2">
      <c r="A106" s="114" t="s">
        <v>306</v>
      </c>
      <c r="B106" s="122" t="s">
        <v>1402</v>
      </c>
      <c r="C106" s="122" t="s">
        <v>2172</v>
      </c>
      <c r="D106" s="122" t="s">
        <v>2030</v>
      </c>
      <c r="E106" s="116">
        <v>0</v>
      </c>
      <c r="F106" s="147">
        <v>1</v>
      </c>
      <c r="G106" s="117">
        <v>32.5</v>
      </c>
      <c r="H106" s="117">
        <f t="shared" si="11"/>
        <v>0</v>
      </c>
      <c r="I106" s="117">
        <v>23.35</v>
      </c>
      <c r="J106" s="117">
        <f t="shared" si="9"/>
        <v>0</v>
      </c>
      <c r="K106" s="138">
        <f>E106*F106*(G106+I106)</f>
        <v>0</v>
      </c>
      <c r="L106" s="119"/>
      <c r="M106" s="120">
        <f>K106*'Valeurs de point'!$E$3</f>
        <v>0</v>
      </c>
      <c r="N106" s="119"/>
      <c r="O106" s="120">
        <f>K106*'Valeurs de point'!$E$4</f>
        <v>0</v>
      </c>
      <c r="P106" s="119"/>
      <c r="Q106" s="121">
        <f>O106+(O106*'Valeurs de point'!$E$5)</f>
        <v>0</v>
      </c>
    </row>
    <row r="107" spans="1:17" outlineLevel="2">
      <c r="A107" s="114" t="s">
        <v>306</v>
      </c>
      <c r="B107" s="122" t="s">
        <v>1402</v>
      </c>
      <c r="C107" s="122" t="s">
        <v>1439</v>
      </c>
      <c r="D107" s="122" t="s">
        <v>902</v>
      </c>
      <c r="E107" s="116">
        <v>0</v>
      </c>
      <c r="F107" s="147">
        <v>1</v>
      </c>
      <c r="G107" s="117">
        <v>7.12</v>
      </c>
      <c r="H107" s="117">
        <f t="shared" si="11"/>
        <v>0</v>
      </c>
      <c r="I107" s="117">
        <v>0</v>
      </c>
      <c r="J107" s="117">
        <f t="shared" si="9"/>
        <v>0</v>
      </c>
      <c r="K107" s="138">
        <f>E107*F107*(G107+I107)</f>
        <v>0</v>
      </c>
      <c r="L107" s="119"/>
      <c r="M107" s="120">
        <f>K107*'Valeurs de point'!$E$3</f>
        <v>0</v>
      </c>
      <c r="N107" s="119"/>
      <c r="O107" s="120">
        <f>K107*'Valeurs de point'!$E$4</f>
        <v>0</v>
      </c>
      <c r="P107" s="119"/>
      <c r="Q107" s="121">
        <f>O107+(O107*'Valeurs de point'!$E$5)</f>
        <v>0</v>
      </c>
    </row>
    <row r="108" spans="1:17" outlineLevel="2">
      <c r="A108" s="114" t="s">
        <v>306</v>
      </c>
      <c r="B108" s="122" t="s">
        <v>1402</v>
      </c>
      <c r="C108" s="122" t="s">
        <v>1438</v>
      </c>
      <c r="D108" s="122" t="s">
        <v>1352</v>
      </c>
      <c r="E108" s="116">
        <v>0</v>
      </c>
      <c r="F108" s="147">
        <v>1</v>
      </c>
      <c r="G108" s="117">
        <v>35.61</v>
      </c>
      <c r="H108" s="117">
        <f t="shared" si="11"/>
        <v>0</v>
      </c>
      <c r="I108" s="117">
        <v>0</v>
      </c>
      <c r="J108" s="117">
        <f t="shared" si="9"/>
        <v>0</v>
      </c>
      <c r="K108" s="138">
        <f>E108*F108*(G108+I108)</f>
        <v>0</v>
      </c>
      <c r="L108" s="119"/>
      <c r="M108" s="120">
        <f>K108*'Valeurs de point'!$E$3</f>
        <v>0</v>
      </c>
      <c r="N108" s="119"/>
      <c r="O108" s="120">
        <f>K108*'Valeurs de point'!$E$4</f>
        <v>0</v>
      </c>
      <c r="P108" s="119"/>
      <c r="Q108" s="121">
        <f>O108+(O108*'Valeurs de point'!$E$5)</f>
        <v>0</v>
      </c>
    </row>
    <row r="109" spans="1:17" ht="12" outlineLevel="2" thickBot="1">
      <c r="A109" s="114" t="s">
        <v>306</v>
      </c>
      <c r="B109" s="122" t="s">
        <v>1402</v>
      </c>
      <c r="C109" s="122" t="s">
        <v>2163</v>
      </c>
      <c r="D109" s="122" t="s">
        <v>8</v>
      </c>
      <c r="E109" s="116">
        <v>0</v>
      </c>
      <c r="F109" s="147">
        <v>1</v>
      </c>
      <c r="G109" s="117">
        <v>0</v>
      </c>
      <c r="H109" s="117">
        <f t="shared" si="11"/>
        <v>0</v>
      </c>
      <c r="I109" s="117">
        <v>11.67</v>
      </c>
      <c r="J109" s="117">
        <f t="shared" si="9"/>
        <v>0</v>
      </c>
      <c r="K109" s="138">
        <f>E109*F109*(G109+I109)</f>
        <v>0</v>
      </c>
      <c r="L109" s="119"/>
      <c r="M109" s="120">
        <f>K109*'Valeurs de point'!$E$3</f>
        <v>0</v>
      </c>
      <c r="N109" s="119"/>
      <c r="O109" s="120">
        <f>K109*'Valeurs de point'!$E$4</f>
        <v>0</v>
      </c>
      <c r="P109" s="119"/>
      <c r="Q109" s="121">
        <f>O109+(O109*'Valeurs de point'!$E$5)</f>
        <v>0</v>
      </c>
    </row>
    <row r="110" spans="1:17" ht="12" outlineLevel="1" thickBot="1">
      <c r="A110" s="101"/>
      <c r="B110" s="123" t="s">
        <v>1403</v>
      </c>
      <c r="C110" s="124"/>
      <c r="D110" s="124"/>
      <c r="E110" s="125"/>
      <c r="F110" s="148"/>
      <c r="G110" s="126"/>
      <c r="H110" s="126"/>
      <c r="I110" s="126"/>
      <c r="J110" s="126"/>
      <c r="K110" s="149"/>
      <c r="L110" s="127"/>
      <c r="M110" s="128">
        <f>SUBTOTAL(9,M105:M109)</f>
        <v>0</v>
      </c>
      <c r="N110" s="127"/>
      <c r="O110" s="128">
        <f>SUBTOTAL(9,O105:O109)</f>
        <v>0</v>
      </c>
      <c r="P110" s="127"/>
      <c r="Q110" s="129">
        <f>SUBTOTAL(9,Q105:Q109)</f>
        <v>0</v>
      </c>
    </row>
    <row r="111" spans="1:17" outlineLevel="2">
      <c r="A111" s="114" t="s">
        <v>308</v>
      </c>
      <c r="B111" s="122" t="s">
        <v>309</v>
      </c>
      <c r="C111" s="122" t="s">
        <v>1437</v>
      </c>
      <c r="D111" s="122" t="s">
        <v>183</v>
      </c>
      <c r="E111" s="116">
        <v>0</v>
      </c>
      <c r="F111" s="147">
        <v>1</v>
      </c>
      <c r="G111" s="117">
        <v>5.74</v>
      </c>
      <c r="H111" s="117">
        <f t="shared" si="11"/>
        <v>0</v>
      </c>
      <c r="I111" s="117">
        <v>57.15</v>
      </c>
      <c r="J111" s="117">
        <f t="shared" ref="J111:J145" si="13">E111*F111*I111</f>
        <v>0</v>
      </c>
      <c r="K111" s="138">
        <f>E111*F111*(G111+I111)</f>
        <v>0</v>
      </c>
      <c r="L111" s="119"/>
      <c r="M111" s="120">
        <f>K111*'Valeurs de point'!$E$3</f>
        <v>0</v>
      </c>
      <c r="N111" s="119"/>
      <c r="O111" s="120">
        <f>K111*'Valeurs de point'!$E$4</f>
        <v>0</v>
      </c>
      <c r="P111" s="119"/>
      <c r="Q111" s="121">
        <f>O111+(O111*'Valeurs de point'!$E$5)</f>
        <v>0</v>
      </c>
    </row>
    <row r="112" spans="1:17" outlineLevel="2">
      <c r="A112" s="114" t="s">
        <v>308</v>
      </c>
      <c r="B112" s="122" t="s">
        <v>309</v>
      </c>
      <c r="C112" s="122" t="s">
        <v>2172</v>
      </c>
      <c r="D112" s="122" t="s">
        <v>2030</v>
      </c>
      <c r="E112" s="116">
        <v>0</v>
      </c>
      <c r="F112" s="147">
        <v>1</v>
      </c>
      <c r="G112" s="117">
        <v>32.5</v>
      </c>
      <c r="H112" s="117">
        <f t="shared" si="11"/>
        <v>0</v>
      </c>
      <c r="I112" s="117">
        <v>23.35</v>
      </c>
      <c r="J112" s="117">
        <f t="shared" si="13"/>
        <v>0</v>
      </c>
      <c r="K112" s="138">
        <f>E112*F112*(G112+I112)</f>
        <v>0</v>
      </c>
      <c r="L112" s="119"/>
      <c r="M112" s="120">
        <f>K112*'Valeurs de point'!$E$3</f>
        <v>0</v>
      </c>
      <c r="N112" s="119"/>
      <c r="O112" s="120">
        <f>K112*'Valeurs de point'!$E$4</f>
        <v>0</v>
      </c>
      <c r="P112" s="119"/>
      <c r="Q112" s="121">
        <f>O112+(O112*'Valeurs de point'!$E$5)</f>
        <v>0</v>
      </c>
    </row>
    <row r="113" spans="1:17" outlineLevel="2">
      <c r="A113" s="114" t="s">
        <v>308</v>
      </c>
      <c r="B113" s="122" t="s">
        <v>309</v>
      </c>
      <c r="C113" s="122" t="s">
        <v>1439</v>
      </c>
      <c r="D113" s="122" t="s">
        <v>902</v>
      </c>
      <c r="E113" s="116">
        <v>0</v>
      </c>
      <c r="F113" s="147">
        <v>1</v>
      </c>
      <c r="G113" s="117">
        <v>7.12</v>
      </c>
      <c r="H113" s="117">
        <f t="shared" si="11"/>
        <v>0</v>
      </c>
      <c r="I113" s="117">
        <v>0</v>
      </c>
      <c r="J113" s="117">
        <f t="shared" si="13"/>
        <v>0</v>
      </c>
      <c r="K113" s="138">
        <f>E113*F113*(G113+I113)</f>
        <v>0</v>
      </c>
      <c r="L113" s="119"/>
      <c r="M113" s="120">
        <f>K113*'Valeurs de point'!$E$3</f>
        <v>0</v>
      </c>
      <c r="N113" s="119"/>
      <c r="O113" s="120">
        <f>K113*'Valeurs de point'!$E$4</f>
        <v>0</v>
      </c>
      <c r="P113" s="119"/>
      <c r="Q113" s="121">
        <f>O113+(O113*'Valeurs de point'!$E$5)</f>
        <v>0</v>
      </c>
    </row>
    <row r="114" spans="1:17" outlineLevel="2">
      <c r="A114" s="114" t="s">
        <v>308</v>
      </c>
      <c r="B114" s="122" t="s">
        <v>309</v>
      </c>
      <c r="C114" s="122" t="s">
        <v>1438</v>
      </c>
      <c r="D114" s="122" t="s">
        <v>1352</v>
      </c>
      <c r="E114" s="116">
        <v>0</v>
      </c>
      <c r="F114" s="147">
        <v>1</v>
      </c>
      <c r="G114" s="117">
        <v>35.61</v>
      </c>
      <c r="H114" s="117">
        <f t="shared" si="11"/>
        <v>0</v>
      </c>
      <c r="I114" s="117">
        <v>0</v>
      </c>
      <c r="J114" s="117">
        <f t="shared" si="13"/>
        <v>0</v>
      </c>
      <c r="K114" s="138">
        <f>E114*F114*(G114+I114)</f>
        <v>0</v>
      </c>
      <c r="L114" s="119"/>
      <c r="M114" s="120">
        <f>K114*'Valeurs de point'!$E$3</f>
        <v>0</v>
      </c>
      <c r="N114" s="119"/>
      <c r="O114" s="120">
        <f>K114*'Valeurs de point'!$E$4</f>
        <v>0</v>
      </c>
      <c r="P114" s="119"/>
      <c r="Q114" s="121">
        <f>O114+(O114*'Valeurs de point'!$E$5)</f>
        <v>0</v>
      </c>
    </row>
    <row r="115" spans="1:17" ht="12" outlineLevel="2" thickBot="1">
      <c r="A115" s="114" t="s">
        <v>308</v>
      </c>
      <c r="B115" s="122" t="s">
        <v>309</v>
      </c>
      <c r="C115" s="122" t="s">
        <v>2163</v>
      </c>
      <c r="D115" s="122" t="s">
        <v>8</v>
      </c>
      <c r="E115" s="116">
        <v>0</v>
      </c>
      <c r="F115" s="147">
        <v>1</v>
      </c>
      <c r="G115" s="117">
        <v>0</v>
      </c>
      <c r="H115" s="117">
        <f t="shared" si="11"/>
        <v>0</v>
      </c>
      <c r="I115" s="117">
        <v>11.67</v>
      </c>
      <c r="J115" s="117">
        <f t="shared" si="13"/>
        <v>0</v>
      </c>
      <c r="K115" s="138">
        <f>E115*F115*(G115+I115)</f>
        <v>0</v>
      </c>
      <c r="L115" s="119"/>
      <c r="M115" s="120">
        <f>K115*'Valeurs de point'!$E$3</f>
        <v>0</v>
      </c>
      <c r="N115" s="119"/>
      <c r="O115" s="120">
        <f>K115*'Valeurs de point'!$E$4</f>
        <v>0</v>
      </c>
      <c r="P115" s="119"/>
      <c r="Q115" s="121">
        <f>O115+(O115*'Valeurs de point'!$E$5)</f>
        <v>0</v>
      </c>
    </row>
    <row r="116" spans="1:17" ht="12" outlineLevel="1" thickBot="1">
      <c r="A116" s="101"/>
      <c r="B116" s="123" t="s">
        <v>1326</v>
      </c>
      <c r="C116" s="124"/>
      <c r="D116" s="124"/>
      <c r="E116" s="125"/>
      <c r="F116" s="148"/>
      <c r="G116" s="126"/>
      <c r="H116" s="126"/>
      <c r="I116" s="126"/>
      <c r="J116" s="126"/>
      <c r="K116" s="149"/>
      <c r="L116" s="127"/>
      <c r="M116" s="128">
        <f>SUBTOTAL(9,M111:M115)</f>
        <v>0</v>
      </c>
      <c r="N116" s="127"/>
      <c r="O116" s="128">
        <f>SUBTOTAL(9,O111:O115)</f>
        <v>0</v>
      </c>
      <c r="P116" s="127"/>
      <c r="Q116" s="129">
        <f>SUBTOTAL(9,Q111:Q115)</f>
        <v>0</v>
      </c>
    </row>
    <row r="117" spans="1:17" outlineLevel="2">
      <c r="A117" s="114" t="s">
        <v>310</v>
      </c>
      <c r="B117" s="122" t="s">
        <v>311</v>
      </c>
      <c r="C117" s="122" t="s">
        <v>1437</v>
      </c>
      <c r="D117" s="122" t="s">
        <v>183</v>
      </c>
      <c r="E117" s="116">
        <v>0</v>
      </c>
      <c r="F117" s="147">
        <v>1</v>
      </c>
      <c r="G117" s="117">
        <v>5.74</v>
      </c>
      <c r="H117" s="117">
        <f t="shared" ref="H117:H150" si="14">E117*F117*G117</f>
        <v>0</v>
      </c>
      <c r="I117" s="117">
        <v>57.15</v>
      </c>
      <c r="J117" s="117">
        <f t="shared" si="13"/>
        <v>0</v>
      </c>
      <c r="K117" s="138">
        <f>E117*F117*(G117+I117)</f>
        <v>0</v>
      </c>
      <c r="L117" s="119"/>
      <c r="M117" s="120">
        <f>K117*'Valeurs de point'!$E$3</f>
        <v>0</v>
      </c>
      <c r="N117" s="119"/>
      <c r="O117" s="120">
        <f>K117*'Valeurs de point'!$E$4</f>
        <v>0</v>
      </c>
      <c r="P117" s="119"/>
      <c r="Q117" s="121">
        <f>O117+(O117*'Valeurs de point'!$E$5)</f>
        <v>0</v>
      </c>
    </row>
    <row r="118" spans="1:17" outlineLevel="2">
      <c r="A118" s="114" t="s">
        <v>310</v>
      </c>
      <c r="B118" s="122" t="s">
        <v>311</v>
      </c>
      <c r="C118" s="122" t="s">
        <v>2181</v>
      </c>
      <c r="D118" s="122" t="s">
        <v>312</v>
      </c>
      <c r="E118" s="116">
        <v>0</v>
      </c>
      <c r="F118" s="147">
        <v>1</v>
      </c>
      <c r="G118" s="117">
        <v>62.51</v>
      </c>
      <c r="H118" s="117">
        <f t="shared" si="14"/>
        <v>0</v>
      </c>
      <c r="I118" s="117">
        <v>51.36</v>
      </c>
      <c r="J118" s="117">
        <f t="shared" si="13"/>
        <v>0</v>
      </c>
      <c r="K118" s="138">
        <f>E118*F118*(G118+I118)</f>
        <v>0</v>
      </c>
      <c r="L118" s="119"/>
      <c r="M118" s="120">
        <f>K118*'Valeurs de point'!$E$3</f>
        <v>0</v>
      </c>
      <c r="N118" s="119"/>
      <c r="O118" s="120">
        <f>K118*'Valeurs de point'!$E$4</f>
        <v>0</v>
      </c>
      <c r="P118" s="119"/>
      <c r="Q118" s="121">
        <f>O118+(O118*'Valeurs de point'!$E$5)</f>
        <v>0</v>
      </c>
    </row>
    <row r="119" spans="1:17" outlineLevel="2">
      <c r="A119" s="114" t="s">
        <v>310</v>
      </c>
      <c r="B119" s="122" t="s">
        <v>311</v>
      </c>
      <c r="C119" s="122" t="s">
        <v>1439</v>
      </c>
      <c r="D119" s="122" t="s">
        <v>902</v>
      </c>
      <c r="E119" s="116">
        <v>0</v>
      </c>
      <c r="F119" s="147">
        <v>1</v>
      </c>
      <c r="G119" s="117">
        <v>7.12</v>
      </c>
      <c r="H119" s="117">
        <f t="shared" si="14"/>
        <v>0</v>
      </c>
      <c r="I119" s="117">
        <v>0</v>
      </c>
      <c r="J119" s="117">
        <f t="shared" si="13"/>
        <v>0</v>
      </c>
      <c r="K119" s="138">
        <f>E119*F119*(G119+I119)</f>
        <v>0</v>
      </c>
      <c r="L119" s="119"/>
      <c r="M119" s="120">
        <f>K119*'Valeurs de point'!$E$3</f>
        <v>0</v>
      </c>
      <c r="N119" s="119"/>
      <c r="O119" s="120">
        <f>K119*'Valeurs de point'!$E$4</f>
        <v>0</v>
      </c>
      <c r="P119" s="119"/>
      <c r="Q119" s="121">
        <f>O119+(O119*'Valeurs de point'!$E$5)</f>
        <v>0</v>
      </c>
    </row>
    <row r="120" spans="1:17" outlineLevel="2">
      <c r="A120" s="114" t="s">
        <v>310</v>
      </c>
      <c r="B120" s="122" t="s">
        <v>311</v>
      </c>
      <c r="C120" s="122" t="s">
        <v>1438</v>
      </c>
      <c r="D120" s="122" t="s">
        <v>1352</v>
      </c>
      <c r="E120" s="116">
        <v>0</v>
      </c>
      <c r="F120" s="147">
        <v>1</v>
      </c>
      <c r="G120" s="117">
        <v>35.61</v>
      </c>
      <c r="H120" s="117">
        <f t="shared" si="14"/>
        <v>0</v>
      </c>
      <c r="I120" s="117">
        <v>0</v>
      </c>
      <c r="J120" s="117">
        <f t="shared" si="13"/>
        <v>0</v>
      </c>
      <c r="K120" s="138">
        <f>E120*F120*(G120+I120)</f>
        <v>0</v>
      </c>
      <c r="L120" s="119"/>
      <c r="M120" s="120">
        <f>K120*'Valeurs de point'!$E$3</f>
        <v>0</v>
      </c>
      <c r="N120" s="119"/>
      <c r="O120" s="120">
        <f>K120*'Valeurs de point'!$E$4</f>
        <v>0</v>
      </c>
      <c r="P120" s="119"/>
      <c r="Q120" s="121">
        <f>O120+(O120*'Valeurs de point'!$E$5)</f>
        <v>0</v>
      </c>
    </row>
    <row r="121" spans="1:17" ht="12" outlineLevel="2" thickBot="1">
      <c r="A121" s="114" t="s">
        <v>310</v>
      </c>
      <c r="B121" s="122" t="s">
        <v>311</v>
      </c>
      <c r="C121" s="122" t="s">
        <v>2163</v>
      </c>
      <c r="D121" s="122" t="s">
        <v>8</v>
      </c>
      <c r="E121" s="116">
        <v>0</v>
      </c>
      <c r="F121" s="147">
        <v>1</v>
      </c>
      <c r="G121" s="117">
        <v>0</v>
      </c>
      <c r="H121" s="117">
        <f t="shared" si="14"/>
        <v>0</v>
      </c>
      <c r="I121" s="117">
        <v>11.67</v>
      </c>
      <c r="J121" s="117">
        <f t="shared" si="13"/>
        <v>0</v>
      </c>
      <c r="K121" s="138">
        <f>E121*F121*(G121+I121)</f>
        <v>0</v>
      </c>
      <c r="L121" s="119"/>
      <c r="M121" s="120">
        <f>K121*'Valeurs de point'!$E$3</f>
        <v>0</v>
      </c>
      <c r="N121" s="119"/>
      <c r="O121" s="120">
        <f>K121*'Valeurs de point'!$E$4</f>
        <v>0</v>
      </c>
      <c r="P121" s="119"/>
      <c r="Q121" s="121">
        <f>O121+(O121*'Valeurs de point'!$E$5)</f>
        <v>0</v>
      </c>
    </row>
    <row r="122" spans="1:17" ht="12" outlineLevel="1" thickBot="1">
      <c r="A122" s="101"/>
      <c r="B122" s="123" t="s">
        <v>1327</v>
      </c>
      <c r="C122" s="124"/>
      <c r="D122" s="124"/>
      <c r="E122" s="125"/>
      <c r="F122" s="148"/>
      <c r="G122" s="126"/>
      <c r="H122" s="126"/>
      <c r="I122" s="126"/>
      <c r="J122" s="126"/>
      <c r="K122" s="149"/>
      <c r="L122" s="127"/>
      <c r="M122" s="128">
        <f>SUBTOTAL(9,M117:M121)</f>
        <v>0</v>
      </c>
      <c r="N122" s="127"/>
      <c r="O122" s="128">
        <f>SUBTOTAL(9,O117:O121)</f>
        <v>0</v>
      </c>
      <c r="P122" s="127"/>
      <c r="Q122" s="129">
        <f>SUBTOTAL(9,Q117:Q121)</f>
        <v>0</v>
      </c>
    </row>
    <row r="123" spans="1:17" outlineLevel="2">
      <c r="A123" s="114" t="s">
        <v>310</v>
      </c>
      <c r="B123" s="122" t="s">
        <v>857</v>
      </c>
      <c r="C123" s="122" t="s">
        <v>1437</v>
      </c>
      <c r="D123" s="122" t="s">
        <v>183</v>
      </c>
      <c r="E123" s="116">
        <v>0</v>
      </c>
      <c r="F123" s="147">
        <v>1</v>
      </c>
      <c r="G123" s="117">
        <v>5.74</v>
      </c>
      <c r="H123" s="117">
        <f t="shared" si="14"/>
        <v>0</v>
      </c>
      <c r="I123" s="117">
        <v>57.15</v>
      </c>
      <c r="J123" s="117">
        <f t="shared" si="13"/>
        <v>0</v>
      </c>
      <c r="K123" s="138">
        <f>E123*F123*(G123+I123)</f>
        <v>0</v>
      </c>
      <c r="L123" s="119"/>
      <c r="M123" s="120">
        <f>K123*'Valeurs de point'!$E$3</f>
        <v>0</v>
      </c>
      <c r="N123" s="119"/>
      <c r="O123" s="120">
        <f>K123*'Valeurs de point'!$E$4</f>
        <v>0</v>
      </c>
      <c r="P123" s="119"/>
      <c r="Q123" s="121">
        <f>O123+(O123*'Valeurs de point'!$E$5)</f>
        <v>0</v>
      </c>
    </row>
    <row r="124" spans="1:17" outlineLevel="2">
      <c r="A124" s="114" t="s">
        <v>310</v>
      </c>
      <c r="B124" s="122" t="s">
        <v>857</v>
      </c>
      <c r="C124" s="122" t="s">
        <v>2182</v>
      </c>
      <c r="D124" s="122" t="s">
        <v>2039</v>
      </c>
      <c r="E124" s="116">
        <v>0</v>
      </c>
      <c r="F124" s="147">
        <v>1</v>
      </c>
      <c r="G124" s="117">
        <v>37.5</v>
      </c>
      <c r="H124" s="117">
        <f t="shared" si="14"/>
        <v>0</v>
      </c>
      <c r="I124" s="117">
        <v>28.02</v>
      </c>
      <c r="J124" s="117">
        <f t="shared" si="13"/>
        <v>0</v>
      </c>
      <c r="K124" s="138">
        <f>E124*F124*(G124+I124)</f>
        <v>0</v>
      </c>
      <c r="L124" s="119"/>
      <c r="M124" s="120">
        <f>K124*'Valeurs de point'!$E$3</f>
        <v>0</v>
      </c>
      <c r="N124" s="119"/>
      <c r="O124" s="120">
        <f>K124*'Valeurs de point'!$E$4</f>
        <v>0</v>
      </c>
      <c r="P124" s="119"/>
      <c r="Q124" s="121">
        <f>O124+(O124*'Valeurs de point'!$E$5)</f>
        <v>0</v>
      </c>
    </row>
    <row r="125" spans="1:17" outlineLevel="2">
      <c r="A125" s="114" t="s">
        <v>310</v>
      </c>
      <c r="B125" s="122" t="s">
        <v>857</v>
      </c>
      <c r="C125" s="122" t="s">
        <v>1439</v>
      </c>
      <c r="D125" s="122" t="s">
        <v>902</v>
      </c>
      <c r="E125" s="116">
        <v>0</v>
      </c>
      <c r="F125" s="147">
        <v>1</v>
      </c>
      <c r="G125" s="117">
        <v>7.12</v>
      </c>
      <c r="H125" s="117">
        <f t="shared" si="14"/>
        <v>0</v>
      </c>
      <c r="I125" s="117">
        <v>0</v>
      </c>
      <c r="J125" s="117">
        <f t="shared" si="13"/>
        <v>0</v>
      </c>
      <c r="K125" s="138">
        <f>E125*F125*(G125+I125)</f>
        <v>0</v>
      </c>
      <c r="L125" s="119"/>
      <c r="M125" s="120">
        <f>K125*'Valeurs de point'!$E$3</f>
        <v>0</v>
      </c>
      <c r="N125" s="119"/>
      <c r="O125" s="120">
        <f>K125*'Valeurs de point'!$E$4</f>
        <v>0</v>
      </c>
      <c r="P125" s="119"/>
      <c r="Q125" s="121">
        <f>O125+(O125*'Valeurs de point'!$E$5)</f>
        <v>0</v>
      </c>
    </row>
    <row r="126" spans="1:17" outlineLevel="2">
      <c r="A126" s="114" t="s">
        <v>310</v>
      </c>
      <c r="B126" s="122" t="s">
        <v>857</v>
      </c>
      <c r="C126" s="122" t="s">
        <v>1438</v>
      </c>
      <c r="D126" s="122" t="s">
        <v>1352</v>
      </c>
      <c r="E126" s="116">
        <v>0</v>
      </c>
      <c r="F126" s="147">
        <v>1</v>
      </c>
      <c r="G126" s="117">
        <v>35.61</v>
      </c>
      <c r="H126" s="117">
        <f t="shared" si="14"/>
        <v>0</v>
      </c>
      <c r="I126" s="117">
        <v>0</v>
      </c>
      <c r="J126" s="117">
        <f t="shared" si="13"/>
        <v>0</v>
      </c>
      <c r="K126" s="138">
        <f>E126*F126*(G126+I126)</f>
        <v>0</v>
      </c>
      <c r="L126" s="119"/>
      <c r="M126" s="120">
        <f>K126*'Valeurs de point'!$E$3</f>
        <v>0</v>
      </c>
      <c r="N126" s="119"/>
      <c r="O126" s="120">
        <f>K126*'Valeurs de point'!$E$4</f>
        <v>0</v>
      </c>
      <c r="P126" s="119"/>
      <c r="Q126" s="121">
        <f>O126+(O126*'Valeurs de point'!$E$5)</f>
        <v>0</v>
      </c>
    </row>
    <row r="127" spans="1:17" ht="12" outlineLevel="2" thickBot="1">
      <c r="A127" s="114" t="s">
        <v>310</v>
      </c>
      <c r="B127" s="122" t="s">
        <v>857</v>
      </c>
      <c r="C127" s="122" t="s">
        <v>2163</v>
      </c>
      <c r="D127" s="122" t="s">
        <v>8</v>
      </c>
      <c r="E127" s="116">
        <v>0</v>
      </c>
      <c r="F127" s="147">
        <v>1</v>
      </c>
      <c r="G127" s="117">
        <v>0</v>
      </c>
      <c r="H127" s="117">
        <f t="shared" si="14"/>
        <v>0</v>
      </c>
      <c r="I127" s="117">
        <v>11.67</v>
      </c>
      <c r="J127" s="117">
        <f t="shared" si="13"/>
        <v>0</v>
      </c>
      <c r="K127" s="138">
        <f>E127*F127*(G127+I127)</f>
        <v>0</v>
      </c>
      <c r="L127" s="119"/>
      <c r="M127" s="120">
        <f>K127*'Valeurs de point'!$E$3</f>
        <v>0</v>
      </c>
      <c r="N127" s="119"/>
      <c r="O127" s="120">
        <f>K127*'Valeurs de point'!$E$4</f>
        <v>0</v>
      </c>
      <c r="P127" s="119"/>
      <c r="Q127" s="121">
        <f>O127+(O127*'Valeurs de point'!$E$5)</f>
        <v>0</v>
      </c>
    </row>
    <row r="128" spans="1:17" ht="12" outlineLevel="1" thickBot="1">
      <c r="A128" s="101"/>
      <c r="B128" s="123" t="s">
        <v>858</v>
      </c>
      <c r="C128" s="124"/>
      <c r="D128" s="124"/>
      <c r="E128" s="125"/>
      <c r="F128" s="148"/>
      <c r="G128" s="126"/>
      <c r="H128" s="126"/>
      <c r="I128" s="126"/>
      <c r="J128" s="126"/>
      <c r="K128" s="149"/>
      <c r="L128" s="127"/>
      <c r="M128" s="128">
        <f>SUBTOTAL(9,M123:M127)</f>
        <v>0</v>
      </c>
      <c r="N128" s="127"/>
      <c r="O128" s="128">
        <f>SUBTOTAL(9,O123:O127)</f>
        <v>0</v>
      </c>
      <c r="P128" s="127"/>
      <c r="Q128" s="129">
        <f>SUBTOTAL(9,Q123:Q127)</f>
        <v>0</v>
      </c>
    </row>
    <row r="129" spans="1:17" outlineLevel="2">
      <c r="A129" s="114" t="s">
        <v>310</v>
      </c>
      <c r="B129" s="122" t="s">
        <v>859</v>
      </c>
      <c r="C129" s="122" t="s">
        <v>1437</v>
      </c>
      <c r="D129" s="122" t="s">
        <v>183</v>
      </c>
      <c r="E129" s="116">
        <v>0</v>
      </c>
      <c r="F129" s="147">
        <v>1</v>
      </c>
      <c r="G129" s="117">
        <v>5.74</v>
      </c>
      <c r="H129" s="117">
        <f t="shared" si="14"/>
        <v>0</v>
      </c>
      <c r="I129" s="117">
        <v>57.15</v>
      </c>
      <c r="J129" s="117">
        <f t="shared" si="13"/>
        <v>0</v>
      </c>
      <c r="K129" s="138">
        <f>E129*F129*(G129+I129)</f>
        <v>0</v>
      </c>
      <c r="L129" s="119"/>
      <c r="M129" s="120">
        <f>K129*'Valeurs de point'!$E$3</f>
        <v>0</v>
      </c>
      <c r="N129" s="119"/>
      <c r="O129" s="120">
        <f>K129*'Valeurs de point'!$E$4</f>
        <v>0</v>
      </c>
      <c r="P129" s="119"/>
      <c r="Q129" s="121">
        <f>O129+(O129*'Valeurs de point'!$E$5)</f>
        <v>0</v>
      </c>
    </row>
    <row r="130" spans="1:17" outlineLevel="2">
      <c r="A130" s="114" t="s">
        <v>310</v>
      </c>
      <c r="B130" s="122" t="s">
        <v>859</v>
      </c>
      <c r="C130" s="122" t="s">
        <v>2174</v>
      </c>
      <c r="D130" s="122" t="s">
        <v>2033</v>
      </c>
      <c r="E130" s="116">
        <v>0</v>
      </c>
      <c r="F130" s="147">
        <v>1</v>
      </c>
      <c r="G130" s="117">
        <v>72.510000000000005</v>
      </c>
      <c r="H130" s="117">
        <f t="shared" si="14"/>
        <v>0</v>
      </c>
      <c r="I130" s="117">
        <v>58.37</v>
      </c>
      <c r="J130" s="117">
        <f t="shared" si="13"/>
        <v>0</v>
      </c>
      <c r="K130" s="138">
        <f>E130*F130*(G130+I130)</f>
        <v>0</v>
      </c>
      <c r="L130" s="119"/>
      <c r="M130" s="120">
        <f>K130*'Valeurs de point'!$E$3</f>
        <v>0</v>
      </c>
      <c r="N130" s="119"/>
      <c r="O130" s="120">
        <f>K130*'Valeurs de point'!$E$4</f>
        <v>0</v>
      </c>
      <c r="P130" s="119"/>
      <c r="Q130" s="121">
        <f>O130+(O130*'Valeurs de point'!$E$5)</f>
        <v>0</v>
      </c>
    </row>
    <row r="131" spans="1:17" outlineLevel="2">
      <c r="A131" s="114" t="s">
        <v>310</v>
      </c>
      <c r="B131" s="122" t="s">
        <v>859</v>
      </c>
      <c r="C131" s="122" t="s">
        <v>1439</v>
      </c>
      <c r="D131" s="122" t="s">
        <v>902</v>
      </c>
      <c r="E131" s="116">
        <v>0</v>
      </c>
      <c r="F131" s="147">
        <v>1</v>
      </c>
      <c r="G131" s="117">
        <v>7.12</v>
      </c>
      <c r="H131" s="117">
        <f t="shared" si="14"/>
        <v>0</v>
      </c>
      <c r="I131" s="117">
        <v>0</v>
      </c>
      <c r="J131" s="117">
        <f t="shared" si="13"/>
        <v>0</v>
      </c>
      <c r="K131" s="138">
        <f>E131*F131*(G131+I131)</f>
        <v>0</v>
      </c>
      <c r="L131" s="119"/>
      <c r="M131" s="120">
        <f>K131*'Valeurs de point'!$E$3</f>
        <v>0</v>
      </c>
      <c r="N131" s="119"/>
      <c r="O131" s="120">
        <f>K131*'Valeurs de point'!$E$4</f>
        <v>0</v>
      </c>
      <c r="P131" s="119"/>
      <c r="Q131" s="121">
        <f>O131+(O131*'Valeurs de point'!$E$5)</f>
        <v>0</v>
      </c>
    </row>
    <row r="132" spans="1:17" outlineLevel="2">
      <c r="A132" s="114" t="s">
        <v>310</v>
      </c>
      <c r="B132" s="122" t="s">
        <v>859</v>
      </c>
      <c r="C132" s="122" t="s">
        <v>1438</v>
      </c>
      <c r="D132" s="122" t="s">
        <v>1352</v>
      </c>
      <c r="E132" s="116">
        <v>0</v>
      </c>
      <c r="F132" s="147">
        <v>1</v>
      </c>
      <c r="G132" s="117">
        <v>35.61</v>
      </c>
      <c r="H132" s="117">
        <f t="shared" si="14"/>
        <v>0</v>
      </c>
      <c r="I132" s="117">
        <v>0</v>
      </c>
      <c r="J132" s="117">
        <f t="shared" si="13"/>
        <v>0</v>
      </c>
      <c r="K132" s="138">
        <f>E132*F132*(G132+I132)</f>
        <v>0</v>
      </c>
      <c r="L132" s="119"/>
      <c r="M132" s="120">
        <f>K132*'Valeurs de point'!$E$3</f>
        <v>0</v>
      </c>
      <c r="N132" s="119"/>
      <c r="O132" s="120">
        <f>K132*'Valeurs de point'!$E$4</f>
        <v>0</v>
      </c>
      <c r="P132" s="119"/>
      <c r="Q132" s="121">
        <f>O132+(O132*'Valeurs de point'!$E$5)</f>
        <v>0</v>
      </c>
    </row>
    <row r="133" spans="1:17" ht="12" outlineLevel="2" thickBot="1">
      <c r="A133" s="114" t="s">
        <v>310</v>
      </c>
      <c r="B133" s="122" t="s">
        <v>859</v>
      </c>
      <c r="C133" s="122" t="s">
        <v>2163</v>
      </c>
      <c r="D133" s="122" t="s">
        <v>8</v>
      </c>
      <c r="E133" s="116">
        <v>0</v>
      </c>
      <c r="F133" s="147">
        <v>1</v>
      </c>
      <c r="G133" s="117">
        <v>0</v>
      </c>
      <c r="H133" s="117">
        <f t="shared" si="14"/>
        <v>0</v>
      </c>
      <c r="I133" s="117">
        <v>11.67</v>
      </c>
      <c r="J133" s="117">
        <f t="shared" si="13"/>
        <v>0</v>
      </c>
      <c r="K133" s="138">
        <f>E133*F133*(G133+I133)</f>
        <v>0</v>
      </c>
      <c r="L133" s="119"/>
      <c r="M133" s="120">
        <f>K133*'Valeurs de point'!$E$3</f>
        <v>0</v>
      </c>
      <c r="N133" s="119"/>
      <c r="O133" s="120">
        <f>K133*'Valeurs de point'!$E$4</f>
        <v>0</v>
      </c>
      <c r="P133" s="119"/>
      <c r="Q133" s="121">
        <f>O133+(O133*'Valeurs de point'!$E$5)</f>
        <v>0</v>
      </c>
    </row>
    <row r="134" spans="1:17" ht="12" outlineLevel="1" thickBot="1">
      <c r="A134" s="101"/>
      <c r="B134" s="123" t="s">
        <v>860</v>
      </c>
      <c r="C134" s="124"/>
      <c r="D134" s="124"/>
      <c r="E134" s="125"/>
      <c r="F134" s="148"/>
      <c r="G134" s="126"/>
      <c r="H134" s="126"/>
      <c r="I134" s="126"/>
      <c r="J134" s="126"/>
      <c r="K134" s="149"/>
      <c r="L134" s="127"/>
      <c r="M134" s="128">
        <f>SUBTOTAL(9,M129:M133)</f>
        <v>0</v>
      </c>
      <c r="N134" s="127"/>
      <c r="O134" s="128">
        <f>SUBTOTAL(9,O129:O133)</f>
        <v>0</v>
      </c>
      <c r="P134" s="127"/>
      <c r="Q134" s="129">
        <f>SUBTOTAL(9,Q129:Q133)</f>
        <v>0</v>
      </c>
    </row>
    <row r="135" spans="1:17" outlineLevel="2">
      <c r="A135" s="114" t="s">
        <v>310</v>
      </c>
      <c r="B135" s="122" t="s">
        <v>861</v>
      </c>
      <c r="C135" s="122" t="s">
        <v>1437</v>
      </c>
      <c r="D135" s="122" t="s">
        <v>183</v>
      </c>
      <c r="E135" s="116">
        <v>0</v>
      </c>
      <c r="F135" s="147">
        <v>1</v>
      </c>
      <c r="G135" s="117">
        <v>5.74</v>
      </c>
      <c r="H135" s="117">
        <f t="shared" si="14"/>
        <v>0</v>
      </c>
      <c r="I135" s="117">
        <v>57.15</v>
      </c>
      <c r="J135" s="117">
        <f t="shared" si="13"/>
        <v>0</v>
      </c>
      <c r="K135" s="138">
        <f>E135*F135*(G135+I135)</f>
        <v>0</v>
      </c>
      <c r="L135" s="119"/>
      <c r="M135" s="120">
        <f>K135*'Valeurs de point'!$E$3</f>
        <v>0</v>
      </c>
      <c r="N135" s="119"/>
      <c r="O135" s="120">
        <f>K135*'Valeurs de point'!$E$4</f>
        <v>0</v>
      </c>
      <c r="P135" s="119"/>
      <c r="Q135" s="121">
        <f>O135+(O135*'Valeurs de point'!$E$5)</f>
        <v>0</v>
      </c>
    </row>
    <row r="136" spans="1:17" outlineLevel="2">
      <c r="A136" s="114" t="s">
        <v>310</v>
      </c>
      <c r="B136" s="122" t="s">
        <v>861</v>
      </c>
      <c r="C136" s="122" t="s">
        <v>2180</v>
      </c>
      <c r="D136" s="122" t="s">
        <v>307</v>
      </c>
      <c r="E136" s="116">
        <v>0</v>
      </c>
      <c r="F136" s="147">
        <v>1</v>
      </c>
      <c r="G136" s="117">
        <v>45.01</v>
      </c>
      <c r="H136" s="117">
        <f t="shared" si="14"/>
        <v>0</v>
      </c>
      <c r="I136" s="117">
        <v>35.020000000000003</v>
      </c>
      <c r="J136" s="117">
        <f t="shared" si="13"/>
        <v>0</v>
      </c>
      <c r="K136" s="138">
        <f>E136*F136*(G136+I136)</f>
        <v>0</v>
      </c>
      <c r="L136" s="119"/>
      <c r="M136" s="120">
        <f>K136*'Valeurs de point'!$E$3</f>
        <v>0</v>
      </c>
      <c r="N136" s="119"/>
      <c r="O136" s="120">
        <f>K136*'Valeurs de point'!$E$4</f>
        <v>0</v>
      </c>
      <c r="P136" s="119"/>
      <c r="Q136" s="121">
        <f>O136+(O136*'Valeurs de point'!$E$5)</f>
        <v>0</v>
      </c>
    </row>
    <row r="137" spans="1:17" outlineLevel="2">
      <c r="A137" s="114" t="s">
        <v>310</v>
      </c>
      <c r="B137" s="122" t="s">
        <v>861</v>
      </c>
      <c r="C137" s="122" t="s">
        <v>1439</v>
      </c>
      <c r="D137" s="122" t="s">
        <v>902</v>
      </c>
      <c r="E137" s="116">
        <v>0</v>
      </c>
      <c r="F137" s="147">
        <v>1</v>
      </c>
      <c r="G137" s="117">
        <v>7.12</v>
      </c>
      <c r="H137" s="117">
        <f t="shared" si="14"/>
        <v>0</v>
      </c>
      <c r="I137" s="117">
        <v>0</v>
      </c>
      <c r="J137" s="117">
        <f t="shared" si="13"/>
        <v>0</v>
      </c>
      <c r="K137" s="138">
        <f>E137*F137*(G137+I137)</f>
        <v>0</v>
      </c>
      <c r="L137" s="119"/>
      <c r="M137" s="120">
        <f>K137*'Valeurs de point'!$E$3</f>
        <v>0</v>
      </c>
      <c r="N137" s="119"/>
      <c r="O137" s="120">
        <f>K137*'Valeurs de point'!$E$4</f>
        <v>0</v>
      </c>
      <c r="P137" s="119"/>
      <c r="Q137" s="121">
        <f>O137+(O137*'Valeurs de point'!$E$5)</f>
        <v>0</v>
      </c>
    </row>
    <row r="138" spans="1:17" outlineLevel="2">
      <c r="A138" s="114" t="s">
        <v>310</v>
      </c>
      <c r="B138" s="122" t="s">
        <v>861</v>
      </c>
      <c r="C138" s="122" t="s">
        <v>1438</v>
      </c>
      <c r="D138" s="122" t="s">
        <v>1352</v>
      </c>
      <c r="E138" s="116">
        <v>0</v>
      </c>
      <c r="F138" s="147">
        <v>1</v>
      </c>
      <c r="G138" s="117">
        <v>35.61</v>
      </c>
      <c r="H138" s="117">
        <f t="shared" si="14"/>
        <v>0</v>
      </c>
      <c r="I138" s="117">
        <v>0</v>
      </c>
      <c r="J138" s="117">
        <f t="shared" si="13"/>
        <v>0</v>
      </c>
      <c r="K138" s="138">
        <f>E138*F138*(G138+I138)</f>
        <v>0</v>
      </c>
      <c r="L138" s="119"/>
      <c r="M138" s="120">
        <f>K138*'Valeurs de point'!$E$3</f>
        <v>0</v>
      </c>
      <c r="N138" s="119"/>
      <c r="O138" s="120">
        <f>K138*'Valeurs de point'!$E$4</f>
        <v>0</v>
      </c>
      <c r="P138" s="119"/>
      <c r="Q138" s="121">
        <f>O138+(O138*'Valeurs de point'!$E$5)</f>
        <v>0</v>
      </c>
    </row>
    <row r="139" spans="1:17" ht="12" outlineLevel="2" thickBot="1">
      <c r="A139" s="114" t="s">
        <v>310</v>
      </c>
      <c r="B139" s="122" t="s">
        <v>861</v>
      </c>
      <c r="C139" s="122" t="s">
        <v>2163</v>
      </c>
      <c r="D139" s="122" t="s">
        <v>8</v>
      </c>
      <c r="E139" s="116">
        <v>0</v>
      </c>
      <c r="F139" s="147">
        <v>1</v>
      </c>
      <c r="G139" s="117">
        <v>0</v>
      </c>
      <c r="H139" s="117">
        <f t="shared" si="14"/>
        <v>0</v>
      </c>
      <c r="I139" s="117">
        <v>11.67</v>
      </c>
      <c r="J139" s="117">
        <f t="shared" si="13"/>
        <v>0</v>
      </c>
      <c r="K139" s="138">
        <f>E139*F139*(G139+I139)</f>
        <v>0</v>
      </c>
      <c r="L139" s="119"/>
      <c r="M139" s="120">
        <f>K139*'Valeurs de point'!$E$3</f>
        <v>0</v>
      </c>
      <c r="N139" s="119"/>
      <c r="O139" s="120">
        <f>K139*'Valeurs de point'!$E$4</f>
        <v>0</v>
      </c>
      <c r="P139" s="119"/>
      <c r="Q139" s="121">
        <f>O139+(O139*'Valeurs de point'!$E$5)</f>
        <v>0</v>
      </c>
    </row>
    <row r="140" spans="1:17" ht="12" outlineLevel="1" thickBot="1">
      <c r="A140" s="101"/>
      <c r="B140" s="123" t="s">
        <v>336</v>
      </c>
      <c r="C140" s="124"/>
      <c r="D140" s="124"/>
      <c r="E140" s="125"/>
      <c r="F140" s="148"/>
      <c r="G140" s="126"/>
      <c r="H140" s="126"/>
      <c r="I140" s="126"/>
      <c r="J140" s="126"/>
      <c r="K140" s="149"/>
      <c r="L140" s="127"/>
      <c r="M140" s="128">
        <f>SUBTOTAL(9,M135:M139)</f>
        <v>0</v>
      </c>
      <c r="N140" s="127"/>
      <c r="O140" s="128">
        <f>SUBTOTAL(9,O135:O139)</f>
        <v>0</v>
      </c>
      <c r="P140" s="127"/>
      <c r="Q140" s="129">
        <f>SUBTOTAL(9,Q135:Q139)</f>
        <v>0</v>
      </c>
    </row>
    <row r="141" spans="1:17" outlineLevel="2">
      <c r="A141" s="114" t="s">
        <v>310</v>
      </c>
      <c r="B141" s="122" t="s">
        <v>339</v>
      </c>
      <c r="C141" s="122" t="s">
        <v>1437</v>
      </c>
      <c r="D141" s="122" t="s">
        <v>183</v>
      </c>
      <c r="E141" s="116">
        <v>0</v>
      </c>
      <c r="F141" s="147">
        <v>1</v>
      </c>
      <c r="G141" s="117">
        <v>5.74</v>
      </c>
      <c r="H141" s="117">
        <f t="shared" si="14"/>
        <v>0</v>
      </c>
      <c r="I141" s="117">
        <v>57.15</v>
      </c>
      <c r="J141" s="117">
        <f t="shared" si="13"/>
        <v>0</v>
      </c>
      <c r="K141" s="138">
        <f>E141*F141*(G141+I141)</f>
        <v>0</v>
      </c>
      <c r="L141" s="119"/>
      <c r="M141" s="120">
        <f>K141*'Valeurs de point'!$E$3</f>
        <v>0</v>
      </c>
      <c r="N141" s="119"/>
      <c r="O141" s="120">
        <f>K141*'Valeurs de point'!$E$4</f>
        <v>0</v>
      </c>
      <c r="P141" s="119"/>
      <c r="Q141" s="121">
        <f>O141+(O141*'Valeurs de point'!$E$5)</f>
        <v>0</v>
      </c>
    </row>
    <row r="142" spans="1:17" outlineLevel="2">
      <c r="A142" s="114" t="s">
        <v>310</v>
      </c>
      <c r="B142" s="122" t="s">
        <v>339</v>
      </c>
      <c r="C142" s="122" t="s">
        <v>2174</v>
      </c>
      <c r="D142" s="122" t="s">
        <v>2033</v>
      </c>
      <c r="E142" s="116">
        <v>0</v>
      </c>
      <c r="F142" s="147">
        <v>1</v>
      </c>
      <c r="G142" s="117">
        <v>72.510000000000005</v>
      </c>
      <c r="H142" s="117">
        <f t="shared" si="14"/>
        <v>0</v>
      </c>
      <c r="I142" s="117">
        <v>58.37</v>
      </c>
      <c r="J142" s="117">
        <f t="shared" si="13"/>
        <v>0</v>
      </c>
      <c r="K142" s="138">
        <f>E142*F142*(G142+I142)</f>
        <v>0</v>
      </c>
      <c r="L142" s="119"/>
      <c r="M142" s="120">
        <f>K142*'Valeurs de point'!$E$3</f>
        <v>0</v>
      </c>
      <c r="N142" s="119"/>
      <c r="O142" s="120">
        <f>K142*'Valeurs de point'!$E$4</f>
        <v>0</v>
      </c>
      <c r="P142" s="119"/>
      <c r="Q142" s="121">
        <f>O142+(O142*'Valeurs de point'!$E$5)</f>
        <v>0</v>
      </c>
    </row>
    <row r="143" spans="1:17" outlineLevel="2">
      <c r="A143" s="114" t="s">
        <v>310</v>
      </c>
      <c r="B143" s="122" t="s">
        <v>339</v>
      </c>
      <c r="C143" s="122" t="s">
        <v>1439</v>
      </c>
      <c r="D143" s="122" t="s">
        <v>902</v>
      </c>
      <c r="E143" s="116">
        <v>0</v>
      </c>
      <c r="F143" s="147">
        <v>1</v>
      </c>
      <c r="G143" s="117">
        <v>7.12</v>
      </c>
      <c r="H143" s="117">
        <f t="shared" si="14"/>
        <v>0</v>
      </c>
      <c r="I143" s="117">
        <v>0</v>
      </c>
      <c r="J143" s="117">
        <f t="shared" si="13"/>
        <v>0</v>
      </c>
      <c r="K143" s="138">
        <f>E143*F143*(G143+I143)</f>
        <v>0</v>
      </c>
      <c r="L143" s="119"/>
      <c r="M143" s="120">
        <f>K143*'Valeurs de point'!$E$3</f>
        <v>0</v>
      </c>
      <c r="N143" s="119"/>
      <c r="O143" s="120">
        <f>K143*'Valeurs de point'!$E$4</f>
        <v>0</v>
      </c>
      <c r="P143" s="119"/>
      <c r="Q143" s="121">
        <f>O143+(O143*'Valeurs de point'!$E$5)</f>
        <v>0</v>
      </c>
    </row>
    <row r="144" spans="1:17" outlineLevel="2">
      <c r="A144" s="114" t="s">
        <v>310</v>
      </c>
      <c r="B144" s="122" t="s">
        <v>339</v>
      </c>
      <c r="C144" s="122" t="s">
        <v>1438</v>
      </c>
      <c r="D144" s="122" t="s">
        <v>1352</v>
      </c>
      <c r="E144" s="116">
        <v>0</v>
      </c>
      <c r="F144" s="147">
        <v>1</v>
      </c>
      <c r="G144" s="117">
        <v>35.61</v>
      </c>
      <c r="H144" s="117">
        <f t="shared" si="14"/>
        <v>0</v>
      </c>
      <c r="I144" s="117">
        <v>0</v>
      </c>
      <c r="J144" s="117">
        <f t="shared" si="13"/>
        <v>0</v>
      </c>
      <c r="K144" s="138">
        <f>E144*F144*(G144+I144)</f>
        <v>0</v>
      </c>
      <c r="L144" s="119"/>
      <c r="M144" s="120">
        <f>K144*'Valeurs de point'!$E$3</f>
        <v>0</v>
      </c>
      <c r="N144" s="119"/>
      <c r="O144" s="120">
        <f>K144*'Valeurs de point'!$E$4</f>
        <v>0</v>
      </c>
      <c r="P144" s="119"/>
      <c r="Q144" s="121">
        <f>O144+(O144*'Valeurs de point'!$E$5)</f>
        <v>0</v>
      </c>
    </row>
    <row r="145" spans="1:17" ht="12" outlineLevel="2" thickBot="1">
      <c r="A145" s="114" t="s">
        <v>310</v>
      </c>
      <c r="B145" s="122" t="s">
        <v>339</v>
      </c>
      <c r="C145" s="122" t="s">
        <v>2163</v>
      </c>
      <c r="D145" s="122" t="s">
        <v>8</v>
      </c>
      <c r="E145" s="116">
        <v>0</v>
      </c>
      <c r="F145" s="147">
        <v>1</v>
      </c>
      <c r="G145" s="117">
        <v>0</v>
      </c>
      <c r="H145" s="117">
        <f t="shared" si="14"/>
        <v>0</v>
      </c>
      <c r="I145" s="117">
        <v>11.67</v>
      </c>
      <c r="J145" s="117">
        <f t="shared" si="13"/>
        <v>0</v>
      </c>
      <c r="K145" s="138">
        <f>E145*F145*(G145+I145)</f>
        <v>0</v>
      </c>
      <c r="L145" s="119"/>
      <c r="M145" s="120">
        <f>K145*'Valeurs de point'!$E$3</f>
        <v>0</v>
      </c>
      <c r="N145" s="119"/>
      <c r="O145" s="120">
        <f>K145*'Valeurs de point'!$E$4</f>
        <v>0</v>
      </c>
      <c r="P145" s="119"/>
      <c r="Q145" s="121">
        <f>O145+(O145*'Valeurs de point'!$E$5)</f>
        <v>0</v>
      </c>
    </row>
    <row r="146" spans="1:17" ht="12" outlineLevel="1" thickBot="1">
      <c r="A146" s="101"/>
      <c r="B146" s="123" t="s">
        <v>340</v>
      </c>
      <c r="C146" s="124"/>
      <c r="D146" s="124"/>
      <c r="E146" s="125"/>
      <c r="F146" s="148"/>
      <c r="G146" s="126"/>
      <c r="H146" s="126"/>
      <c r="I146" s="126"/>
      <c r="J146" s="126"/>
      <c r="K146" s="149"/>
      <c r="L146" s="127"/>
      <c r="M146" s="128">
        <f>SUBTOTAL(9,M141:M145)</f>
        <v>0</v>
      </c>
      <c r="N146" s="127"/>
      <c r="O146" s="128">
        <f>SUBTOTAL(9,O141:O145)</f>
        <v>0</v>
      </c>
      <c r="P146" s="127"/>
      <c r="Q146" s="129">
        <f>SUBTOTAL(9,Q141:Q145)</f>
        <v>0</v>
      </c>
    </row>
    <row r="147" spans="1:17" outlineLevel="2">
      <c r="A147" s="114" t="s">
        <v>310</v>
      </c>
      <c r="B147" s="122" t="s">
        <v>337</v>
      </c>
      <c r="C147" s="122" t="s">
        <v>1437</v>
      </c>
      <c r="D147" s="122" t="s">
        <v>183</v>
      </c>
      <c r="E147" s="116">
        <v>0</v>
      </c>
      <c r="F147" s="147">
        <v>1</v>
      </c>
      <c r="G147" s="117">
        <v>5.74</v>
      </c>
      <c r="H147" s="117">
        <f t="shared" si="14"/>
        <v>0</v>
      </c>
      <c r="I147" s="117">
        <v>57.15</v>
      </c>
      <c r="J147" s="117">
        <f t="shared" ref="J147:J179" si="15">E147*F147*I147</f>
        <v>0</v>
      </c>
      <c r="K147" s="138">
        <f>E147*F147*(G147+I147)</f>
        <v>0</v>
      </c>
      <c r="L147" s="119"/>
      <c r="M147" s="120">
        <f>K147*'Valeurs de point'!$E$3</f>
        <v>0</v>
      </c>
      <c r="N147" s="119"/>
      <c r="O147" s="120">
        <f>K147*'Valeurs de point'!$E$4</f>
        <v>0</v>
      </c>
      <c r="P147" s="119"/>
      <c r="Q147" s="121">
        <f>O147+(O147*'Valeurs de point'!$E$5)</f>
        <v>0</v>
      </c>
    </row>
    <row r="148" spans="1:17" outlineLevel="2">
      <c r="A148" s="114" t="s">
        <v>310</v>
      </c>
      <c r="B148" s="122" t="s">
        <v>337</v>
      </c>
      <c r="C148" s="122" t="s">
        <v>2172</v>
      </c>
      <c r="D148" s="122" t="s">
        <v>2030</v>
      </c>
      <c r="E148" s="116">
        <v>0</v>
      </c>
      <c r="F148" s="147">
        <v>1</v>
      </c>
      <c r="G148" s="117">
        <v>32.5</v>
      </c>
      <c r="H148" s="117">
        <f t="shared" si="14"/>
        <v>0</v>
      </c>
      <c r="I148" s="117">
        <v>23.35</v>
      </c>
      <c r="J148" s="117">
        <f t="shared" si="15"/>
        <v>0</v>
      </c>
      <c r="K148" s="138">
        <f>E148*F148*(G148+I148)</f>
        <v>0</v>
      </c>
      <c r="L148" s="119"/>
      <c r="M148" s="120">
        <f>K148*'Valeurs de point'!$E$3</f>
        <v>0</v>
      </c>
      <c r="N148" s="119"/>
      <c r="O148" s="120">
        <f>K148*'Valeurs de point'!$E$4</f>
        <v>0</v>
      </c>
      <c r="P148" s="119"/>
      <c r="Q148" s="121">
        <f>O148+(O148*'Valeurs de point'!$E$5)</f>
        <v>0</v>
      </c>
    </row>
    <row r="149" spans="1:17" outlineLevel="2">
      <c r="A149" s="114" t="s">
        <v>310</v>
      </c>
      <c r="B149" s="122" t="s">
        <v>337</v>
      </c>
      <c r="C149" s="122" t="s">
        <v>1439</v>
      </c>
      <c r="D149" s="122" t="s">
        <v>902</v>
      </c>
      <c r="E149" s="116">
        <v>0</v>
      </c>
      <c r="F149" s="147">
        <v>1</v>
      </c>
      <c r="G149" s="117">
        <v>7.12</v>
      </c>
      <c r="H149" s="117">
        <f t="shared" si="14"/>
        <v>0</v>
      </c>
      <c r="I149" s="117">
        <v>0</v>
      </c>
      <c r="J149" s="117">
        <f t="shared" si="15"/>
        <v>0</v>
      </c>
      <c r="K149" s="138">
        <f>E149*F149*(G149+I149)</f>
        <v>0</v>
      </c>
      <c r="L149" s="119"/>
      <c r="M149" s="120">
        <f>K149*'Valeurs de point'!$E$3</f>
        <v>0</v>
      </c>
      <c r="N149" s="119"/>
      <c r="O149" s="120">
        <f>K149*'Valeurs de point'!$E$4</f>
        <v>0</v>
      </c>
      <c r="P149" s="119"/>
      <c r="Q149" s="121">
        <f>O149+(O149*'Valeurs de point'!$E$5)</f>
        <v>0</v>
      </c>
    </row>
    <row r="150" spans="1:17" outlineLevel="2">
      <c r="A150" s="114" t="s">
        <v>310</v>
      </c>
      <c r="B150" s="122" t="s">
        <v>337</v>
      </c>
      <c r="C150" s="122" t="s">
        <v>1438</v>
      </c>
      <c r="D150" s="122" t="s">
        <v>1352</v>
      </c>
      <c r="E150" s="116">
        <v>0</v>
      </c>
      <c r="F150" s="147">
        <v>1</v>
      </c>
      <c r="G150" s="117">
        <v>35.61</v>
      </c>
      <c r="H150" s="117">
        <f t="shared" si="14"/>
        <v>0</v>
      </c>
      <c r="I150" s="117">
        <v>0</v>
      </c>
      <c r="J150" s="117">
        <f t="shared" si="15"/>
        <v>0</v>
      </c>
      <c r="K150" s="138">
        <f>E150*F150*(G150+I150)</f>
        <v>0</v>
      </c>
      <c r="L150" s="119"/>
      <c r="M150" s="120">
        <f>K150*'Valeurs de point'!$E$3</f>
        <v>0</v>
      </c>
      <c r="N150" s="119"/>
      <c r="O150" s="120">
        <f>K150*'Valeurs de point'!$E$4</f>
        <v>0</v>
      </c>
      <c r="P150" s="119"/>
      <c r="Q150" s="121">
        <f>O150+(O150*'Valeurs de point'!$E$5)</f>
        <v>0</v>
      </c>
    </row>
    <row r="151" spans="1:17" ht="12" outlineLevel="2" thickBot="1">
      <c r="A151" s="114" t="s">
        <v>310</v>
      </c>
      <c r="B151" s="122" t="s">
        <v>337</v>
      </c>
      <c r="C151" s="122" t="s">
        <v>2163</v>
      </c>
      <c r="D151" s="122" t="s">
        <v>8</v>
      </c>
      <c r="E151" s="116">
        <v>0</v>
      </c>
      <c r="F151" s="147">
        <v>1</v>
      </c>
      <c r="G151" s="117">
        <v>0</v>
      </c>
      <c r="H151" s="117">
        <f t="shared" ref="H151:H182" si="16">E151*F151*G151</f>
        <v>0</v>
      </c>
      <c r="I151" s="117">
        <v>11.67</v>
      </c>
      <c r="J151" s="117">
        <f t="shared" si="15"/>
        <v>0</v>
      </c>
      <c r="K151" s="138">
        <f>E151*F151*(G151+I151)</f>
        <v>0</v>
      </c>
      <c r="L151" s="119"/>
      <c r="M151" s="120">
        <f>K151*'Valeurs de point'!$E$3</f>
        <v>0</v>
      </c>
      <c r="N151" s="119"/>
      <c r="O151" s="120">
        <f>K151*'Valeurs de point'!$E$4</f>
        <v>0</v>
      </c>
      <c r="P151" s="119"/>
      <c r="Q151" s="121">
        <f>O151+(O151*'Valeurs de point'!$E$5)</f>
        <v>0</v>
      </c>
    </row>
    <row r="152" spans="1:17" ht="12" outlineLevel="1" thickBot="1">
      <c r="A152" s="101"/>
      <c r="B152" s="123" t="s">
        <v>338</v>
      </c>
      <c r="C152" s="124"/>
      <c r="D152" s="124"/>
      <c r="E152" s="125"/>
      <c r="F152" s="148"/>
      <c r="G152" s="126"/>
      <c r="H152" s="126"/>
      <c r="I152" s="126"/>
      <c r="J152" s="126"/>
      <c r="K152" s="149"/>
      <c r="L152" s="127"/>
      <c r="M152" s="128">
        <f>SUBTOTAL(9,M147:M151)</f>
        <v>0</v>
      </c>
      <c r="N152" s="127"/>
      <c r="O152" s="128">
        <f>SUBTOTAL(9,O147:O151)</f>
        <v>0</v>
      </c>
      <c r="P152" s="127"/>
      <c r="Q152" s="129">
        <f>SUBTOTAL(9,Q147:Q151)</f>
        <v>0</v>
      </c>
    </row>
    <row r="153" spans="1:17" outlineLevel="2">
      <c r="A153" s="114" t="s">
        <v>313</v>
      </c>
      <c r="B153" s="122" t="s">
        <v>314</v>
      </c>
      <c r="C153" s="122" t="s">
        <v>1437</v>
      </c>
      <c r="D153" s="122" t="s">
        <v>183</v>
      </c>
      <c r="E153" s="116">
        <v>0</v>
      </c>
      <c r="F153" s="147">
        <v>1</v>
      </c>
      <c r="G153" s="117">
        <v>5.74</v>
      </c>
      <c r="H153" s="117">
        <f t="shared" si="16"/>
        <v>0</v>
      </c>
      <c r="I153" s="117">
        <v>57.15</v>
      </c>
      <c r="J153" s="117">
        <f t="shared" si="15"/>
        <v>0</v>
      </c>
      <c r="K153" s="138">
        <f>E153*F153*(G153+I153)</f>
        <v>0</v>
      </c>
      <c r="L153" s="119"/>
      <c r="M153" s="120">
        <f>K153*'Valeurs de point'!$E$3</f>
        <v>0</v>
      </c>
      <c r="N153" s="119"/>
      <c r="O153" s="120">
        <f>K153*'Valeurs de point'!$E$4</f>
        <v>0</v>
      </c>
      <c r="P153" s="119"/>
      <c r="Q153" s="121">
        <f>O153+(O153*'Valeurs de point'!$E$5)</f>
        <v>0</v>
      </c>
    </row>
    <row r="154" spans="1:17" outlineLevel="2">
      <c r="A154" s="114" t="s">
        <v>313</v>
      </c>
      <c r="B154" s="122" t="s">
        <v>314</v>
      </c>
      <c r="C154" s="122" t="s">
        <v>2182</v>
      </c>
      <c r="D154" s="122" t="s">
        <v>2039</v>
      </c>
      <c r="E154" s="116">
        <v>0</v>
      </c>
      <c r="F154" s="147">
        <v>1</v>
      </c>
      <c r="G154" s="117">
        <v>37.5</v>
      </c>
      <c r="H154" s="117">
        <f t="shared" si="16"/>
        <v>0</v>
      </c>
      <c r="I154" s="117">
        <v>28.02</v>
      </c>
      <c r="J154" s="117">
        <f t="shared" si="15"/>
        <v>0</v>
      </c>
      <c r="K154" s="138">
        <f>E154*F154*(G154+I154)</f>
        <v>0</v>
      </c>
      <c r="L154" s="119"/>
      <c r="M154" s="120">
        <f>K154*'Valeurs de point'!$E$3</f>
        <v>0</v>
      </c>
      <c r="N154" s="119"/>
      <c r="O154" s="120">
        <f>K154*'Valeurs de point'!$E$4</f>
        <v>0</v>
      </c>
      <c r="P154" s="119"/>
      <c r="Q154" s="121">
        <f>O154+(O154*'Valeurs de point'!$E$5)</f>
        <v>0</v>
      </c>
    </row>
    <row r="155" spans="1:17" outlineLevel="2">
      <c r="A155" s="114" t="s">
        <v>313</v>
      </c>
      <c r="B155" s="122" t="s">
        <v>314</v>
      </c>
      <c r="C155" s="122" t="s">
        <v>1439</v>
      </c>
      <c r="D155" s="122" t="s">
        <v>902</v>
      </c>
      <c r="E155" s="116">
        <v>0</v>
      </c>
      <c r="F155" s="147">
        <v>1</v>
      </c>
      <c r="G155" s="117">
        <v>7.12</v>
      </c>
      <c r="H155" s="117">
        <f t="shared" si="16"/>
        <v>0</v>
      </c>
      <c r="I155" s="117">
        <v>0</v>
      </c>
      <c r="J155" s="117">
        <f t="shared" si="15"/>
        <v>0</v>
      </c>
      <c r="K155" s="138">
        <f>E155*F155*(G155+I155)</f>
        <v>0</v>
      </c>
      <c r="L155" s="119"/>
      <c r="M155" s="120">
        <f>K155*'Valeurs de point'!$E$3</f>
        <v>0</v>
      </c>
      <c r="N155" s="119"/>
      <c r="O155" s="120">
        <f>K155*'Valeurs de point'!$E$4</f>
        <v>0</v>
      </c>
      <c r="P155" s="119"/>
      <c r="Q155" s="121">
        <f>O155+(O155*'Valeurs de point'!$E$5)</f>
        <v>0</v>
      </c>
    </row>
    <row r="156" spans="1:17" outlineLevel="2">
      <c r="A156" s="114" t="s">
        <v>313</v>
      </c>
      <c r="B156" s="122" t="s">
        <v>314</v>
      </c>
      <c r="C156" s="122" t="s">
        <v>1438</v>
      </c>
      <c r="D156" s="122" t="s">
        <v>1352</v>
      </c>
      <c r="E156" s="116">
        <v>0</v>
      </c>
      <c r="F156" s="147">
        <v>1</v>
      </c>
      <c r="G156" s="117">
        <v>35.61</v>
      </c>
      <c r="H156" s="117">
        <f t="shared" si="16"/>
        <v>0</v>
      </c>
      <c r="I156" s="117">
        <v>0</v>
      </c>
      <c r="J156" s="117">
        <f t="shared" si="15"/>
        <v>0</v>
      </c>
      <c r="K156" s="138">
        <f>E156*F156*(G156+I156)</f>
        <v>0</v>
      </c>
      <c r="L156" s="119"/>
      <c r="M156" s="120">
        <f>K156*'Valeurs de point'!$E$3</f>
        <v>0</v>
      </c>
      <c r="N156" s="119"/>
      <c r="O156" s="120">
        <f>K156*'Valeurs de point'!$E$4</f>
        <v>0</v>
      </c>
      <c r="P156" s="119"/>
      <c r="Q156" s="121">
        <f>O156+(O156*'Valeurs de point'!$E$5)</f>
        <v>0</v>
      </c>
    </row>
    <row r="157" spans="1:17" ht="12" outlineLevel="2" thickBot="1">
      <c r="A157" s="114" t="s">
        <v>313</v>
      </c>
      <c r="B157" s="122" t="s">
        <v>314</v>
      </c>
      <c r="C157" s="122" t="s">
        <v>2163</v>
      </c>
      <c r="D157" s="122" t="s">
        <v>8</v>
      </c>
      <c r="E157" s="116">
        <v>0</v>
      </c>
      <c r="F157" s="147">
        <v>1</v>
      </c>
      <c r="G157" s="117">
        <v>0</v>
      </c>
      <c r="H157" s="117">
        <f t="shared" si="16"/>
        <v>0</v>
      </c>
      <c r="I157" s="117">
        <v>11.67</v>
      </c>
      <c r="J157" s="117">
        <f t="shared" si="15"/>
        <v>0</v>
      </c>
      <c r="K157" s="138">
        <f>E157*F157*(G157+I157)</f>
        <v>0</v>
      </c>
      <c r="L157" s="119"/>
      <c r="M157" s="120">
        <f>K157*'Valeurs de point'!$E$3</f>
        <v>0</v>
      </c>
      <c r="N157" s="119"/>
      <c r="O157" s="120">
        <f>K157*'Valeurs de point'!$E$4</f>
        <v>0</v>
      </c>
      <c r="P157" s="119"/>
      <c r="Q157" s="121">
        <f>O157+(O157*'Valeurs de point'!$E$5)</f>
        <v>0</v>
      </c>
    </row>
    <row r="158" spans="1:17" ht="12" outlineLevel="1" thickBot="1">
      <c r="A158" s="101"/>
      <c r="B158" s="123" t="s">
        <v>1328</v>
      </c>
      <c r="C158" s="124"/>
      <c r="D158" s="124"/>
      <c r="E158" s="125"/>
      <c r="F158" s="148"/>
      <c r="G158" s="126"/>
      <c r="H158" s="126"/>
      <c r="I158" s="126"/>
      <c r="J158" s="126"/>
      <c r="K158" s="149"/>
      <c r="L158" s="127"/>
      <c r="M158" s="128">
        <f>SUBTOTAL(9,M153:M157)</f>
        <v>0</v>
      </c>
      <c r="N158" s="127"/>
      <c r="O158" s="128">
        <f>SUBTOTAL(9,O153:O157)</f>
        <v>0</v>
      </c>
      <c r="P158" s="127"/>
      <c r="Q158" s="129">
        <f>SUBTOTAL(9,Q153:Q157)</f>
        <v>0</v>
      </c>
    </row>
    <row r="159" spans="1:17" outlineLevel="2">
      <c r="A159" s="114" t="s">
        <v>315</v>
      </c>
      <c r="B159" s="122" t="s">
        <v>508</v>
      </c>
      <c r="C159" s="122" t="s">
        <v>1437</v>
      </c>
      <c r="D159" s="122" t="s">
        <v>183</v>
      </c>
      <c r="E159" s="116">
        <v>0</v>
      </c>
      <c r="F159" s="147">
        <v>1</v>
      </c>
      <c r="G159" s="117">
        <v>5.74</v>
      </c>
      <c r="H159" s="117">
        <f t="shared" si="16"/>
        <v>0</v>
      </c>
      <c r="I159" s="117">
        <v>57.15</v>
      </c>
      <c r="J159" s="117">
        <f t="shared" si="15"/>
        <v>0</v>
      </c>
      <c r="K159" s="138">
        <f t="shared" ref="K159:K164" si="17">E159*F159*(G159+I159)</f>
        <v>0</v>
      </c>
      <c r="L159" s="119"/>
      <c r="M159" s="120">
        <f>K159*'Valeurs de point'!$E$3</f>
        <v>0</v>
      </c>
      <c r="N159" s="119"/>
      <c r="O159" s="120">
        <f>K159*'Valeurs de point'!$E$4</f>
        <v>0</v>
      </c>
      <c r="P159" s="119"/>
      <c r="Q159" s="121">
        <f>O159+(O159*'Valeurs de point'!$E$5)</f>
        <v>0</v>
      </c>
    </row>
    <row r="160" spans="1:17" outlineLevel="2">
      <c r="A160" s="114" t="s">
        <v>315</v>
      </c>
      <c r="B160" s="122" t="s">
        <v>508</v>
      </c>
      <c r="C160" s="122" t="s">
        <v>2186</v>
      </c>
      <c r="D160" s="122" t="s">
        <v>316</v>
      </c>
      <c r="E160" s="116">
        <v>0</v>
      </c>
      <c r="F160" s="147">
        <v>1</v>
      </c>
      <c r="G160" s="117">
        <v>60.71</v>
      </c>
      <c r="H160" s="117">
        <f t="shared" si="16"/>
        <v>0</v>
      </c>
      <c r="I160" s="117">
        <v>51.36</v>
      </c>
      <c r="J160" s="117">
        <f t="shared" si="15"/>
        <v>0</v>
      </c>
      <c r="K160" s="138">
        <f t="shared" si="17"/>
        <v>0</v>
      </c>
      <c r="L160" s="119"/>
      <c r="M160" s="120">
        <f>K160*'Valeurs de point'!$E$3</f>
        <v>0</v>
      </c>
      <c r="N160" s="119"/>
      <c r="O160" s="120">
        <f>K160*'Valeurs de point'!$E$4</f>
        <v>0</v>
      </c>
      <c r="P160" s="119"/>
      <c r="Q160" s="121">
        <f>O160+(O160*'Valeurs de point'!$E$5)</f>
        <v>0</v>
      </c>
    </row>
    <row r="161" spans="1:17" outlineLevel="2">
      <c r="A161" s="114" t="s">
        <v>315</v>
      </c>
      <c r="B161" s="122" t="s">
        <v>508</v>
      </c>
      <c r="C161" s="122" t="s">
        <v>2184</v>
      </c>
      <c r="D161" s="122" t="s">
        <v>2185</v>
      </c>
      <c r="E161" s="116">
        <v>0</v>
      </c>
      <c r="F161" s="147">
        <v>2</v>
      </c>
      <c r="G161" s="117">
        <v>19.510000000000002</v>
      </c>
      <c r="H161" s="117">
        <f t="shared" si="16"/>
        <v>0</v>
      </c>
      <c r="I161" s="117">
        <v>16.34</v>
      </c>
      <c r="J161" s="117">
        <f t="shared" si="15"/>
        <v>0</v>
      </c>
      <c r="K161" s="138">
        <f t="shared" si="17"/>
        <v>0</v>
      </c>
      <c r="L161" s="119"/>
      <c r="M161" s="120">
        <f>K161*'Valeurs de point'!$E$3</f>
        <v>0</v>
      </c>
      <c r="N161" s="119"/>
      <c r="O161" s="120">
        <f>K161*'Valeurs de point'!$E$4</f>
        <v>0</v>
      </c>
      <c r="P161" s="119"/>
      <c r="Q161" s="121">
        <f>O161+(O161*'Valeurs de point'!$E$5)</f>
        <v>0</v>
      </c>
    </row>
    <row r="162" spans="1:17" outlineLevel="2">
      <c r="A162" s="114" t="s">
        <v>315</v>
      </c>
      <c r="B162" s="122" t="s">
        <v>508</v>
      </c>
      <c r="C162" s="122" t="s">
        <v>1439</v>
      </c>
      <c r="D162" s="122" t="s">
        <v>902</v>
      </c>
      <c r="E162" s="116">
        <v>0</v>
      </c>
      <c r="F162" s="147">
        <v>1</v>
      </c>
      <c r="G162" s="117">
        <v>7.12</v>
      </c>
      <c r="H162" s="117">
        <f t="shared" si="16"/>
        <v>0</v>
      </c>
      <c r="I162" s="117">
        <v>0</v>
      </c>
      <c r="J162" s="117">
        <f t="shared" si="15"/>
        <v>0</v>
      </c>
      <c r="K162" s="138">
        <f t="shared" si="17"/>
        <v>0</v>
      </c>
      <c r="L162" s="119"/>
      <c r="M162" s="120">
        <f>K162*'Valeurs de point'!$E$3</f>
        <v>0</v>
      </c>
      <c r="N162" s="119"/>
      <c r="O162" s="120">
        <f>K162*'Valeurs de point'!$E$4</f>
        <v>0</v>
      </c>
      <c r="P162" s="119"/>
      <c r="Q162" s="121">
        <f>O162+(O162*'Valeurs de point'!$E$5)</f>
        <v>0</v>
      </c>
    </row>
    <row r="163" spans="1:17" outlineLevel="2">
      <c r="A163" s="114" t="s">
        <v>315</v>
      </c>
      <c r="B163" s="122" t="s">
        <v>508</v>
      </c>
      <c r="C163" s="122" t="s">
        <v>1438</v>
      </c>
      <c r="D163" s="122" t="s">
        <v>1352</v>
      </c>
      <c r="E163" s="116">
        <v>0</v>
      </c>
      <c r="F163" s="147">
        <v>1</v>
      </c>
      <c r="G163" s="117">
        <v>35.61</v>
      </c>
      <c r="H163" s="117">
        <f t="shared" si="16"/>
        <v>0</v>
      </c>
      <c r="I163" s="117">
        <v>0</v>
      </c>
      <c r="J163" s="117">
        <f t="shared" si="15"/>
        <v>0</v>
      </c>
      <c r="K163" s="138">
        <f t="shared" si="17"/>
        <v>0</v>
      </c>
      <c r="L163" s="119"/>
      <c r="M163" s="120">
        <f>K163*'Valeurs de point'!$E$3</f>
        <v>0</v>
      </c>
      <c r="N163" s="119"/>
      <c r="O163" s="120">
        <f>K163*'Valeurs de point'!$E$4</f>
        <v>0</v>
      </c>
      <c r="P163" s="119"/>
      <c r="Q163" s="121">
        <f>O163+(O163*'Valeurs de point'!$E$5)</f>
        <v>0</v>
      </c>
    </row>
    <row r="164" spans="1:17" ht="12" outlineLevel="2" thickBot="1">
      <c r="A164" s="114" t="s">
        <v>315</v>
      </c>
      <c r="B164" s="122" t="s">
        <v>508</v>
      </c>
      <c r="C164" s="122" t="s">
        <v>2163</v>
      </c>
      <c r="D164" s="122" t="s">
        <v>8</v>
      </c>
      <c r="E164" s="116">
        <v>0</v>
      </c>
      <c r="F164" s="147">
        <v>1</v>
      </c>
      <c r="G164" s="117">
        <v>0</v>
      </c>
      <c r="H164" s="117">
        <f t="shared" si="16"/>
        <v>0</v>
      </c>
      <c r="I164" s="117">
        <v>11.67</v>
      </c>
      <c r="J164" s="117">
        <f t="shared" si="15"/>
        <v>0</v>
      </c>
      <c r="K164" s="138">
        <f t="shared" si="17"/>
        <v>0</v>
      </c>
      <c r="L164" s="119"/>
      <c r="M164" s="120">
        <f>K164*'Valeurs de point'!$E$3</f>
        <v>0</v>
      </c>
      <c r="N164" s="119"/>
      <c r="O164" s="120">
        <f>K164*'Valeurs de point'!$E$4</f>
        <v>0</v>
      </c>
      <c r="P164" s="119"/>
      <c r="Q164" s="121">
        <f>O164+(O164*'Valeurs de point'!$E$5)</f>
        <v>0</v>
      </c>
    </row>
    <row r="165" spans="1:17" ht="12" outlineLevel="1" thickBot="1">
      <c r="A165" s="101"/>
      <c r="B165" s="123" t="s">
        <v>1329</v>
      </c>
      <c r="C165" s="124"/>
      <c r="D165" s="124"/>
      <c r="E165" s="125"/>
      <c r="F165" s="148"/>
      <c r="G165" s="126"/>
      <c r="H165" s="126"/>
      <c r="I165" s="126"/>
      <c r="J165" s="126"/>
      <c r="K165" s="149"/>
      <c r="L165" s="127"/>
      <c r="M165" s="128">
        <f>SUBTOTAL(9,M159:M164)</f>
        <v>0</v>
      </c>
      <c r="N165" s="127"/>
      <c r="O165" s="128">
        <f>SUBTOTAL(9,O159:O164)</f>
        <v>0</v>
      </c>
      <c r="P165" s="127"/>
      <c r="Q165" s="129">
        <f>SUBTOTAL(9,Q159:Q164)</f>
        <v>0</v>
      </c>
    </row>
    <row r="166" spans="1:17" outlineLevel="2">
      <c r="A166" s="114" t="s">
        <v>1989</v>
      </c>
      <c r="B166" s="122" t="s">
        <v>1990</v>
      </c>
      <c r="C166" s="122" t="s">
        <v>1437</v>
      </c>
      <c r="D166" s="122" t="s">
        <v>183</v>
      </c>
      <c r="E166" s="116">
        <v>0</v>
      </c>
      <c r="F166" s="147">
        <v>1</v>
      </c>
      <c r="G166" s="117">
        <v>5.74</v>
      </c>
      <c r="H166" s="117">
        <f t="shared" si="16"/>
        <v>0</v>
      </c>
      <c r="I166" s="117">
        <v>57.15</v>
      </c>
      <c r="J166" s="117">
        <f t="shared" si="15"/>
        <v>0</v>
      </c>
      <c r="K166" s="138">
        <f>E166*F166*(G166+I166)</f>
        <v>0</v>
      </c>
      <c r="L166" s="119"/>
      <c r="M166" s="120">
        <f>K166*'Valeurs de point'!$E$3</f>
        <v>0</v>
      </c>
      <c r="N166" s="119"/>
      <c r="O166" s="120">
        <f>K166*'Valeurs de point'!$E$4</f>
        <v>0</v>
      </c>
      <c r="P166" s="119"/>
      <c r="Q166" s="121">
        <f>O166+(O166*'Valeurs de point'!$E$5)</f>
        <v>0</v>
      </c>
    </row>
    <row r="167" spans="1:17" outlineLevel="2">
      <c r="A167" s="114" t="s">
        <v>1989</v>
      </c>
      <c r="B167" s="122" t="s">
        <v>1990</v>
      </c>
      <c r="C167" s="122" t="s">
        <v>2183</v>
      </c>
      <c r="D167" s="122" t="s">
        <v>1991</v>
      </c>
      <c r="E167" s="116">
        <v>0</v>
      </c>
      <c r="F167" s="147">
        <v>1</v>
      </c>
      <c r="G167" s="117">
        <v>25</v>
      </c>
      <c r="H167" s="117">
        <f t="shared" si="16"/>
        <v>0</v>
      </c>
      <c r="I167" s="117">
        <v>16.34</v>
      </c>
      <c r="J167" s="117">
        <f t="shared" si="15"/>
        <v>0</v>
      </c>
      <c r="K167" s="138">
        <f>E167*F167*(G167+I167)</f>
        <v>0</v>
      </c>
      <c r="L167" s="119"/>
      <c r="M167" s="120">
        <f>K167*'Valeurs de point'!$E$3</f>
        <v>0</v>
      </c>
      <c r="N167" s="119"/>
      <c r="O167" s="120">
        <f>K167*'Valeurs de point'!$E$4</f>
        <v>0</v>
      </c>
      <c r="P167" s="119"/>
      <c r="Q167" s="121">
        <f>O167+(O167*'Valeurs de point'!$E$5)</f>
        <v>0</v>
      </c>
    </row>
    <row r="168" spans="1:17" outlineLevel="2">
      <c r="A168" s="114" t="s">
        <v>1989</v>
      </c>
      <c r="B168" s="122" t="s">
        <v>1990</v>
      </c>
      <c r="C168" s="122" t="s">
        <v>1439</v>
      </c>
      <c r="D168" s="122" t="s">
        <v>902</v>
      </c>
      <c r="E168" s="116">
        <v>0</v>
      </c>
      <c r="F168" s="147">
        <v>1</v>
      </c>
      <c r="G168" s="117">
        <v>7.12</v>
      </c>
      <c r="H168" s="117">
        <f t="shared" si="16"/>
        <v>0</v>
      </c>
      <c r="I168" s="117">
        <v>0</v>
      </c>
      <c r="J168" s="117">
        <f t="shared" si="15"/>
        <v>0</v>
      </c>
      <c r="K168" s="138">
        <f>E168*F168*(G168+I168)</f>
        <v>0</v>
      </c>
      <c r="L168" s="119"/>
      <c r="M168" s="120">
        <f>K168*'Valeurs de point'!$E$3</f>
        <v>0</v>
      </c>
      <c r="N168" s="119"/>
      <c r="O168" s="120">
        <f>K168*'Valeurs de point'!$E$4</f>
        <v>0</v>
      </c>
      <c r="P168" s="119"/>
      <c r="Q168" s="121">
        <f>O168+(O168*'Valeurs de point'!$E$5)</f>
        <v>0</v>
      </c>
    </row>
    <row r="169" spans="1:17" outlineLevel="2">
      <c r="A169" s="114" t="s">
        <v>1989</v>
      </c>
      <c r="B169" s="122" t="s">
        <v>1990</v>
      </c>
      <c r="C169" s="122" t="s">
        <v>1438</v>
      </c>
      <c r="D169" s="122" t="s">
        <v>1352</v>
      </c>
      <c r="E169" s="116">
        <v>0</v>
      </c>
      <c r="F169" s="147">
        <v>1</v>
      </c>
      <c r="G169" s="117">
        <v>35.61</v>
      </c>
      <c r="H169" s="117">
        <f t="shared" si="16"/>
        <v>0</v>
      </c>
      <c r="I169" s="117">
        <v>0</v>
      </c>
      <c r="J169" s="117">
        <f t="shared" si="15"/>
        <v>0</v>
      </c>
      <c r="K169" s="138">
        <f>E169*F169*(G169+I169)</f>
        <v>0</v>
      </c>
      <c r="L169" s="119"/>
      <c r="M169" s="120">
        <f>K169*'Valeurs de point'!$E$3</f>
        <v>0</v>
      </c>
      <c r="N169" s="119"/>
      <c r="O169" s="120">
        <f>K169*'Valeurs de point'!$E$4</f>
        <v>0</v>
      </c>
      <c r="P169" s="119"/>
      <c r="Q169" s="121">
        <f>O169+(O169*'Valeurs de point'!$E$5)</f>
        <v>0</v>
      </c>
    </row>
    <row r="170" spans="1:17" ht="12" outlineLevel="2" thickBot="1">
      <c r="A170" s="114" t="s">
        <v>1989</v>
      </c>
      <c r="B170" s="122" t="s">
        <v>1990</v>
      </c>
      <c r="C170" s="122" t="s">
        <v>2163</v>
      </c>
      <c r="D170" s="122" t="s">
        <v>8</v>
      </c>
      <c r="E170" s="116">
        <v>0</v>
      </c>
      <c r="F170" s="147">
        <v>1</v>
      </c>
      <c r="G170" s="117">
        <v>0</v>
      </c>
      <c r="H170" s="117">
        <f t="shared" si="16"/>
        <v>0</v>
      </c>
      <c r="I170" s="117">
        <v>11.67</v>
      </c>
      <c r="J170" s="117">
        <f t="shared" si="15"/>
        <v>0</v>
      </c>
      <c r="K170" s="138">
        <f>E170*F170*(G170+I170)</f>
        <v>0</v>
      </c>
      <c r="L170" s="119"/>
      <c r="M170" s="120">
        <f>K170*'Valeurs de point'!$E$3</f>
        <v>0</v>
      </c>
      <c r="N170" s="119"/>
      <c r="O170" s="120">
        <f>K170*'Valeurs de point'!$E$4</f>
        <v>0</v>
      </c>
      <c r="P170" s="119"/>
      <c r="Q170" s="121">
        <f>O170+(O170*'Valeurs de point'!$E$5)</f>
        <v>0</v>
      </c>
    </row>
    <row r="171" spans="1:17" ht="12" outlineLevel="1" thickBot="1">
      <c r="A171" s="101"/>
      <c r="B171" s="123" t="s">
        <v>1330</v>
      </c>
      <c r="C171" s="124"/>
      <c r="D171" s="124"/>
      <c r="E171" s="125"/>
      <c r="F171" s="148"/>
      <c r="G171" s="126"/>
      <c r="H171" s="126"/>
      <c r="I171" s="126"/>
      <c r="J171" s="126"/>
      <c r="K171" s="149"/>
      <c r="L171" s="127"/>
      <c r="M171" s="128">
        <f>SUBTOTAL(9,M166:M170)</f>
        <v>0</v>
      </c>
      <c r="N171" s="127"/>
      <c r="O171" s="128">
        <f>SUBTOTAL(9,O166:O170)</f>
        <v>0</v>
      </c>
      <c r="P171" s="127"/>
      <c r="Q171" s="129">
        <f>SUBTOTAL(9,Q166:Q170)</f>
        <v>0</v>
      </c>
    </row>
    <row r="172" spans="1:17" outlineLevel="2">
      <c r="A172" s="114" t="s">
        <v>1992</v>
      </c>
      <c r="B172" s="122" t="s">
        <v>1993</v>
      </c>
      <c r="C172" s="122" t="s">
        <v>1437</v>
      </c>
      <c r="D172" s="122" t="s">
        <v>183</v>
      </c>
      <c r="E172" s="116">
        <v>0</v>
      </c>
      <c r="F172" s="147">
        <v>1</v>
      </c>
      <c r="G172" s="117">
        <v>5.74</v>
      </c>
      <c r="H172" s="117">
        <f t="shared" si="16"/>
        <v>0</v>
      </c>
      <c r="I172" s="117">
        <v>57.15</v>
      </c>
      <c r="J172" s="117">
        <f t="shared" si="15"/>
        <v>0</v>
      </c>
      <c r="K172" s="138">
        <f>E172*F172*(G172+I172)</f>
        <v>0</v>
      </c>
      <c r="L172" s="119"/>
      <c r="M172" s="120">
        <f>K172*'Valeurs de point'!$E$3</f>
        <v>0</v>
      </c>
      <c r="N172" s="119"/>
      <c r="O172" s="120">
        <f>K172*'Valeurs de point'!$E$4</f>
        <v>0</v>
      </c>
      <c r="P172" s="119"/>
      <c r="Q172" s="121">
        <f>O172+(O172*'Valeurs de point'!$E$5)</f>
        <v>0</v>
      </c>
    </row>
    <row r="173" spans="1:17" outlineLevel="2">
      <c r="A173" s="114" t="s">
        <v>1992</v>
      </c>
      <c r="B173" s="122" t="s">
        <v>1993</v>
      </c>
      <c r="C173" s="122" t="s">
        <v>2187</v>
      </c>
      <c r="D173" s="122" t="s">
        <v>2032</v>
      </c>
      <c r="E173" s="116">
        <v>0</v>
      </c>
      <c r="F173" s="147">
        <v>1</v>
      </c>
      <c r="G173" s="117">
        <v>75.45</v>
      </c>
      <c r="H173" s="117">
        <f t="shared" si="16"/>
        <v>0</v>
      </c>
      <c r="I173" s="117">
        <v>53.7</v>
      </c>
      <c r="J173" s="117">
        <f t="shared" si="15"/>
        <v>0</v>
      </c>
      <c r="K173" s="138">
        <f>E173*F173*(G173+I173)</f>
        <v>0</v>
      </c>
      <c r="L173" s="119"/>
      <c r="M173" s="120">
        <f>K173*'Valeurs de point'!$E$3</f>
        <v>0</v>
      </c>
      <c r="N173" s="119"/>
      <c r="O173" s="120">
        <f>K173*'Valeurs de point'!$E$4</f>
        <v>0</v>
      </c>
      <c r="P173" s="119"/>
      <c r="Q173" s="121">
        <f>O173+(O173*'Valeurs de point'!$E$5)</f>
        <v>0</v>
      </c>
    </row>
    <row r="174" spans="1:17" outlineLevel="2">
      <c r="A174" s="114" t="s">
        <v>1992</v>
      </c>
      <c r="B174" s="122" t="s">
        <v>1993</v>
      </c>
      <c r="C174" s="122" t="s">
        <v>1439</v>
      </c>
      <c r="D174" s="122" t="s">
        <v>902</v>
      </c>
      <c r="E174" s="116">
        <v>0</v>
      </c>
      <c r="F174" s="147">
        <v>1</v>
      </c>
      <c r="G174" s="117">
        <v>7.12</v>
      </c>
      <c r="H174" s="117">
        <f t="shared" si="16"/>
        <v>0</v>
      </c>
      <c r="I174" s="117">
        <v>0</v>
      </c>
      <c r="J174" s="117">
        <f t="shared" si="15"/>
        <v>0</v>
      </c>
      <c r="K174" s="138">
        <f>E174*F174*(G174+I174)</f>
        <v>0</v>
      </c>
      <c r="L174" s="119"/>
      <c r="M174" s="120">
        <f>K174*'Valeurs de point'!$E$3</f>
        <v>0</v>
      </c>
      <c r="N174" s="119"/>
      <c r="O174" s="120">
        <f>K174*'Valeurs de point'!$E$4</f>
        <v>0</v>
      </c>
      <c r="P174" s="119"/>
      <c r="Q174" s="121">
        <f>O174+(O174*'Valeurs de point'!$E$5)</f>
        <v>0</v>
      </c>
    </row>
    <row r="175" spans="1:17" outlineLevel="2">
      <c r="A175" s="114" t="s">
        <v>1992</v>
      </c>
      <c r="B175" s="122" t="s">
        <v>1993</v>
      </c>
      <c r="C175" s="122" t="s">
        <v>1438</v>
      </c>
      <c r="D175" s="122" t="s">
        <v>1352</v>
      </c>
      <c r="E175" s="116">
        <v>0</v>
      </c>
      <c r="F175" s="147">
        <v>1</v>
      </c>
      <c r="G175" s="117">
        <v>35.61</v>
      </c>
      <c r="H175" s="117">
        <f t="shared" si="16"/>
        <v>0</v>
      </c>
      <c r="I175" s="117">
        <v>0</v>
      </c>
      <c r="J175" s="117">
        <f t="shared" si="15"/>
        <v>0</v>
      </c>
      <c r="K175" s="138">
        <f>E175*F175*(G175+I175)</f>
        <v>0</v>
      </c>
      <c r="L175" s="119"/>
      <c r="M175" s="120">
        <f>K175*'Valeurs de point'!$E$3</f>
        <v>0</v>
      </c>
      <c r="N175" s="119"/>
      <c r="O175" s="120">
        <f>K175*'Valeurs de point'!$E$4</f>
        <v>0</v>
      </c>
      <c r="P175" s="119"/>
      <c r="Q175" s="121">
        <f>O175+(O175*'Valeurs de point'!$E$5)</f>
        <v>0</v>
      </c>
    </row>
    <row r="176" spans="1:17" ht="12" outlineLevel="2" thickBot="1">
      <c r="A176" s="114" t="s">
        <v>1992</v>
      </c>
      <c r="B176" s="122" t="s">
        <v>1993</v>
      </c>
      <c r="C176" s="122" t="s">
        <v>2163</v>
      </c>
      <c r="D176" s="122" t="s">
        <v>8</v>
      </c>
      <c r="E176" s="116">
        <v>0</v>
      </c>
      <c r="F176" s="147">
        <v>1</v>
      </c>
      <c r="G176" s="117">
        <v>0</v>
      </c>
      <c r="H176" s="117">
        <f t="shared" si="16"/>
        <v>0</v>
      </c>
      <c r="I176" s="117">
        <v>11.67</v>
      </c>
      <c r="J176" s="117">
        <f t="shared" si="15"/>
        <v>0</v>
      </c>
      <c r="K176" s="138">
        <f>E176*F176*(G176+I176)</f>
        <v>0</v>
      </c>
      <c r="L176" s="119"/>
      <c r="M176" s="120">
        <f>K176*'Valeurs de point'!$E$3</f>
        <v>0</v>
      </c>
      <c r="N176" s="119"/>
      <c r="O176" s="120">
        <f>K176*'Valeurs de point'!$E$4</f>
        <v>0</v>
      </c>
      <c r="P176" s="119"/>
      <c r="Q176" s="121">
        <f>O176+(O176*'Valeurs de point'!$E$5)</f>
        <v>0</v>
      </c>
    </row>
    <row r="177" spans="1:17" ht="12" outlineLevel="1" thickBot="1">
      <c r="A177" s="101"/>
      <c r="B177" s="123" t="s">
        <v>1331</v>
      </c>
      <c r="C177" s="124"/>
      <c r="D177" s="124"/>
      <c r="E177" s="125"/>
      <c r="F177" s="148"/>
      <c r="G177" s="126"/>
      <c r="H177" s="126"/>
      <c r="I177" s="126"/>
      <c r="J177" s="126"/>
      <c r="K177" s="149"/>
      <c r="L177" s="127"/>
      <c r="M177" s="128">
        <f>SUBTOTAL(9,M172:M176)</f>
        <v>0</v>
      </c>
      <c r="N177" s="127"/>
      <c r="O177" s="128">
        <f>SUBTOTAL(9,O172:O176)</f>
        <v>0</v>
      </c>
      <c r="P177" s="127"/>
      <c r="Q177" s="129">
        <f>SUBTOTAL(9,Q172:Q176)</f>
        <v>0</v>
      </c>
    </row>
    <row r="178" spans="1:17" outlineLevel="2">
      <c r="A178" s="114" t="s">
        <v>862</v>
      </c>
      <c r="B178" s="122" t="s">
        <v>863</v>
      </c>
      <c r="C178" s="122" t="s">
        <v>1437</v>
      </c>
      <c r="D178" s="122" t="s">
        <v>183</v>
      </c>
      <c r="E178" s="116">
        <v>0</v>
      </c>
      <c r="F178" s="147">
        <v>1</v>
      </c>
      <c r="G178" s="117">
        <v>5.74</v>
      </c>
      <c r="H178" s="117">
        <f t="shared" si="16"/>
        <v>0</v>
      </c>
      <c r="I178" s="117">
        <v>57.15</v>
      </c>
      <c r="J178" s="117">
        <f t="shared" si="15"/>
        <v>0</v>
      </c>
      <c r="K178" s="138">
        <f>E178*F178*(G178+I178)</f>
        <v>0</v>
      </c>
      <c r="L178" s="119"/>
      <c r="M178" s="120">
        <f>K178*'Valeurs de point'!$E$3</f>
        <v>0</v>
      </c>
      <c r="N178" s="119"/>
      <c r="O178" s="120">
        <f>K178*'Valeurs de point'!$E$4</f>
        <v>0</v>
      </c>
      <c r="P178" s="119"/>
      <c r="Q178" s="121">
        <f>O178+(O178*'Valeurs de point'!$E$5)</f>
        <v>0</v>
      </c>
    </row>
    <row r="179" spans="1:17" outlineLevel="2">
      <c r="A179" s="114" t="s">
        <v>862</v>
      </c>
      <c r="B179" s="122" t="s">
        <v>863</v>
      </c>
      <c r="C179" s="122" t="s">
        <v>2178</v>
      </c>
      <c r="D179" s="122" t="s">
        <v>2040</v>
      </c>
      <c r="E179" s="116">
        <v>0</v>
      </c>
      <c r="F179" s="147">
        <v>1</v>
      </c>
      <c r="G179" s="117">
        <v>62.51</v>
      </c>
      <c r="H179" s="117">
        <f t="shared" si="16"/>
        <v>0</v>
      </c>
      <c r="I179" s="117">
        <v>42.03</v>
      </c>
      <c r="J179" s="117">
        <f t="shared" si="15"/>
        <v>0</v>
      </c>
      <c r="K179" s="138">
        <f>E179*F179*(G179+I179)</f>
        <v>0</v>
      </c>
      <c r="L179" s="119"/>
      <c r="M179" s="120">
        <f>K179*'Valeurs de point'!$E$3</f>
        <v>0</v>
      </c>
      <c r="N179" s="119"/>
      <c r="O179" s="120">
        <f>K179*'Valeurs de point'!$E$4</f>
        <v>0</v>
      </c>
      <c r="P179" s="119"/>
      <c r="Q179" s="121">
        <f>O179+(O179*'Valeurs de point'!$E$5)</f>
        <v>0</v>
      </c>
    </row>
    <row r="180" spans="1:17" outlineLevel="2">
      <c r="A180" s="114" t="s">
        <v>862</v>
      </c>
      <c r="B180" s="122" t="s">
        <v>863</v>
      </c>
      <c r="C180" s="122" t="s">
        <v>1439</v>
      </c>
      <c r="D180" s="122" t="s">
        <v>902</v>
      </c>
      <c r="E180" s="116">
        <v>0</v>
      </c>
      <c r="F180" s="147">
        <v>1</v>
      </c>
      <c r="G180" s="117">
        <v>7.12</v>
      </c>
      <c r="H180" s="117">
        <f t="shared" si="16"/>
        <v>0</v>
      </c>
      <c r="I180" s="117">
        <v>0</v>
      </c>
      <c r="J180" s="117">
        <f t="shared" ref="J180:J208" si="18">E180*F180*I180</f>
        <v>0</v>
      </c>
      <c r="K180" s="138">
        <f>E180*F180*(G180+I180)</f>
        <v>0</v>
      </c>
      <c r="L180" s="119"/>
      <c r="M180" s="120">
        <f>K180*'Valeurs de point'!$E$3</f>
        <v>0</v>
      </c>
      <c r="N180" s="119"/>
      <c r="O180" s="120">
        <f>K180*'Valeurs de point'!$E$4</f>
        <v>0</v>
      </c>
      <c r="P180" s="119"/>
      <c r="Q180" s="121">
        <f>O180+(O180*'Valeurs de point'!$E$5)</f>
        <v>0</v>
      </c>
    </row>
    <row r="181" spans="1:17" outlineLevel="2">
      <c r="A181" s="114" t="s">
        <v>862</v>
      </c>
      <c r="B181" s="122" t="s">
        <v>863</v>
      </c>
      <c r="C181" s="122" t="s">
        <v>1438</v>
      </c>
      <c r="D181" s="122" t="s">
        <v>1352</v>
      </c>
      <c r="E181" s="116">
        <v>0</v>
      </c>
      <c r="F181" s="147">
        <v>1</v>
      </c>
      <c r="G181" s="117">
        <v>35.61</v>
      </c>
      <c r="H181" s="117">
        <f t="shared" si="16"/>
        <v>0</v>
      </c>
      <c r="I181" s="117">
        <v>0</v>
      </c>
      <c r="J181" s="117">
        <f t="shared" si="18"/>
        <v>0</v>
      </c>
      <c r="K181" s="138">
        <f>E181*F181*(G181+I181)</f>
        <v>0</v>
      </c>
      <c r="L181" s="119"/>
      <c r="M181" s="120">
        <f>K181*'Valeurs de point'!$E$3</f>
        <v>0</v>
      </c>
      <c r="N181" s="119"/>
      <c r="O181" s="120">
        <f>K181*'Valeurs de point'!$E$4</f>
        <v>0</v>
      </c>
      <c r="P181" s="119"/>
      <c r="Q181" s="121">
        <f>O181+(O181*'Valeurs de point'!$E$5)</f>
        <v>0</v>
      </c>
    </row>
    <row r="182" spans="1:17" ht="12" outlineLevel="2" thickBot="1">
      <c r="A182" s="114" t="s">
        <v>862</v>
      </c>
      <c r="B182" s="122" t="s">
        <v>863</v>
      </c>
      <c r="C182" s="122" t="s">
        <v>2163</v>
      </c>
      <c r="D182" s="122" t="s">
        <v>8</v>
      </c>
      <c r="E182" s="116">
        <v>0</v>
      </c>
      <c r="F182" s="147">
        <v>1</v>
      </c>
      <c r="G182" s="117">
        <v>0</v>
      </c>
      <c r="H182" s="117">
        <f t="shared" si="16"/>
        <v>0</v>
      </c>
      <c r="I182" s="117">
        <v>11.67</v>
      </c>
      <c r="J182" s="117">
        <f t="shared" si="18"/>
        <v>0</v>
      </c>
      <c r="K182" s="138">
        <f>E182*F182*(G182+I182)</f>
        <v>0</v>
      </c>
      <c r="L182" s="119"/>
      <c r="M182" s="120">
        <f>K182*'Valeurs de point'!$E$3</f>
        <v>0</v>
      </c>
      <c r="N182" s="119"/>
      <c r="O182" s="120">
        <f>K182*'Valeurs de point'!$E$4</f>
        <v>0</v>
      </c>
      <c r="P182" s="119"/>
      <c r="Q182" s="121">
        <f>O182+(O182*'Valeurs de point'!$E$5)</f>
        <v>0</v>
      </c>
    </row>
    <row r="183" spans="1:17" ht="12" outlineLevel="1" thickBot="1">
      <c r="A183" s="101"/>
      <c r="B183" s="123" t="s">
        <v>1332</v>
      </c>
      <c r="C183" s="124"/>
      <c r="D183" s="124"/>
      <c r="E183" s="125"/>
      <c r="F183" s="148"/>
      <c r="G183" s="126"/>
      <c r="H183" s="126"/>
      <c r="I183" s="126"/>
      <c r="J183" s="126"/>
      <c r="K183" s="149"/>
      <c r="L183" s="127"/>
      <c r="M183" s="128">
        <f>SUBTOTAL(9,M178:M182)</f>
        <v>0</v>
      </c>
      <c r="N183" s="127"/>
      <c r="O183" s="128">
        <f>SUBTOTAL(9,O178:O182)</f>
        <v>0</v>
      </c>
      <c r="P183" s="127"/>
      <c r="Q183" s="129">
        <f>SUBTOTAL(9,Q178:Q182)</f>
        <v>0</v>
      </c>
    </row>
    <row r="184" spans="1:17" outlineLevel="2">
      <c r="A184" s="114" t="s">
        <v>864</v>
      </c>
      <c r="B184" s="122" t="s">
        <v>865</v>
      </c>
      <c r="C184" s="122" t="s">
        <v>1437</v>
      </c>
      <c r="D184" s="122" t="s">
        <v>183</v>
      </c>
      <c r="E184" s="116">
        <v>0</v>
      </c>
      <c r="F184" s="147">
        <v>1</v>
      </c>
      <c r="G184" s="117">
        <v>5.74</v>
      </c>
      <c r="H184" s="117">
        <f t="shared" ref="H184:H214" si="19">E184*F184*G184</f>
        <v>0</v>
      </c>
      <c r="I184" s="117">
        <v>57.15</v>
      </c>
      <c r="J184" s="117">
        <f t="shared" si="18"/>
        <v>0</v>
      </c>
      <c r="K184" s="138">
        <f>E184*F184*(G184+I184)</f>
        <v>0</v>
      </c>
      <c r="L184" s="119"/>
      <c r="M184" s="120">
        <f>K184*'Valeurs de point'!$E$3</f>
        <v>0</v>
      </c>
      <c r="N184" s="119"/>
      <c r="O184" s="120">
        <f>K184*'Valeurs de point'!$E$4</f>
        <v>0</v>
      </c>
      <c r="P184" s="119"/>
      <c r="Q184" s="121">
        <f>O184+(O184*'Valeurs de point'!$E$5)</f>
        <v>0</v>
      </c>
    </row>
    <row r="185" spans="1:17" outlineLevel="2">
      <c r="A185" s="114" t="s">
        <v>864</v>
      </c>
      <c r="B185" s="122" t="s">
        <v>865</v>
      </c>
      <c r="C185" s="122" t="s">
        <v>2178</v>
      </c>
      <c r="D185" s="122" t="s">
        <v>2040</v>
      </c>
      <c r="E185" s="116">
        <v>0</v>
      </c>
      <c r="F185" s="147">
        <v>1</v>
      </c>
      <c r="G185" s="117">
        <v>62.51</v>
      </c>
      <c r="H185" s="117">
        <f t="shared" si="19"/>
        <v>0</v>
      </c>
      <c r="I185" s="117">
        <v>42.03</v>
      </c>
      <c r="J185" s="117">
        <f t="shared" si="18"/>
        <v>0</v>
      </c>
      <c r="K185" s="138">
        <f>E185*F185*(G185+I185)</f>
        <v>0</v>
      </c>
      <c r="L185" s="119"/>
      <c r="M185" s="120">
        <f>K185*'Valeurs de point'!$E$3</f>
        <v>0</v>
      </c>
      <c r="N185" s="119"/>
      <c r="O185" s="120">
        <f>K185*'Valeurs de point'!$E$4</f>
        <v>0</v>
      </c>
      <c r="P185" s="119"/>
      <c r="Q185" s="121">
        <f>O185+(O185*'Valeurs de point'!$E$5)</f>
        <v>0</v>
      </c>
    </row>
    <row r="186" spans="1:17" outlineLevel="2">
      <c r="A186" s="114" t="s">
        <v>864</v>
      </c>
      <c r="B186" s="122" t="s">
        <v>865</v>
      </c>
      <c r="C186" s="122" t="s">
        <v>1439</v>
      </c>
      <c r="D186" s="122" t="s">
        <v>902</v>
      </c>
      <c r="E186" s="116">
        <v>0</v>
      </c>
      <c r="F186" s="147">
        <v>1</v>
      </c>
      <c r="G186" s="117">
        <v>7.12</v>
      </c>
      <c r="H186" s="117">
        <f t="shared" si="19"/>
        <v>0</v>
      </c>
      <c r="I186" s="117">
        <v>0</v>
      </c>
      <c r="J186" s="117">
        <f t="shared" si="18"/>
        <v>0</v>
      </c>
      <c r="K186" s="138">
        <f>E186*F186*(G186+I186)</f>
        <v>0</v>
      </c>
      <c r="L186" s="119"/>
      <c r="M186" s="120">
        <f>K186*'Valeurs de point'!$E$3</f>
        <v>0</v>
      </c>
      <c r="N186" s="119"/>
      <c r="O186" s="120">
        <f>K186*'Valeurs de point'!$E$4</f>
        <v>0</v>
      </c>
      <c r="P186" s="119"/>
      <c r="Q186" s="121">
        <f>O186+(O186*'Valeurs de point'!$E$5)</f>
        <v>0</v>
      </c>
    </row>
    <row r="187" spans="1:17" outlineLevel="2">
      <c r="A187" s="114" t="s">
        <v>864</v>
      </c>
      <c r="B187" s="122" t="s">
        <v>865</v>
      </c>
      <c r="C187" s="122" t="s">
        <v>1438</v>
      </c>
      <c r="D187" s="122" t="s">
        <v>1352</v>
      </c>
      <c r="E187" s="116">
        <v>0</v>
      </c>
      <c r="F187" s="147">
        <v>1</v>
      </c>
      <c r="G187" s="117">
        <v>35.61</v>
      </c>
      <c r="H187" s="117">
        <f t="shared" si="19"/>
        <v>0</v>
      </c>
      <c r="I187" s="117">
        <v>0</v>
      </c>
      <c r="J187" s="117">
        <f t="shared" si="18"/>
        <v>0</v>
      </c>
      <c r="K187" s="138">
        <f>E187*F187*(G187+I187)</f>
        <v>0</v>
      </c>
      <c r="L187" s="119"/>
      <c r="M187" s="120">
        <f>K187*'Valeurs de point'!$E$3</f>
        <v>0</v>
      </c>
      <c r="N187" s="119"/>
      <c r="O187" s="120">
        <f>K187*'Valeurs de point'!$E$4</f>
        <v>0</v>
      </c>
      <c r="P187" s="119"/>
      <c r="Q187" s="121">
        <f>O187+(O187*'Valeurs de point'!$E$5)</f>
        <v>0</v>
      </c>
    </row>
    <row r="188" spans="1:17" ht="12" outlineLevel="2" thickBot="1">
      <c r="A188" s="114" t="s">
        <v>864</v>
      </c>
      <c r="B188" s="122" t="s">
        <v>865</v>
      </c>
      <c r="C188" s="122" t="s">
        <v>2163</v>
      </c>
      <c r="D188" s="122" t="s">
        <v>8</v>
      </c>
      <c r="E188" s="116">
        <v>0</v>
      </c>
      <c r="F188" s="147">
        <v>1</v>
      </c>
      <c r="G188" s="117">
        <v>0</v>
      </c>
      <c r="H188" s="117">
        <f t="shared" si="19"/>
        <v>0</v>
      </c>
      <c r="I188" s="117">
        <v>11.67</v>
      </c>
      <c r="J188" s="117">
        <f t="shared" si="18"/>
        <v>0</v>
      </c>
      <c r="K188" s="138">
        <f>E188*F188*(G188+I188)</f>
        <v>0</v>
      </c>
      <c r="L188" s="119"/>
      <c r="M188" s="120">
        <f>K188*'Valeurs de point'!$E$3</f>
        <v>0</v>
      </c>
      <c r="N188" s="119"/>
      <c r="O188" s="120">
        <f>K188*'Valeurs de point'!$E$4</f>
        <v>0</v>
      </c>
      <c r="P188" s="119"/>
      <c r="Q188" s="121">
        <f>O188+(O188*'Valeurs de point'!$E$5)</f>
        <v>0</v>
      </c>
    </row>
    <row r="189" spans="1:17" ht="12" outlineLevel="1" thickBot="1">
      <c r="A189" s="101"/>
      <c r="B189" s="123" t="s">
        <v>1333</v>
      </c>
      <c r="C189" s="124"/>
      <c r="D189" s="124"/>
      <c r="E189" s="125"/>
      <c r="F189" s="148"/>
      <c r="G189" s="126"/>
      <c r="H189" s="126"/>
      <c r="I189" s="126"/>
      <c r="J189" s="126"/>
      <c r="K189" s="149"/>
      <c r="L189" s="127"/>
      <c r="M189" s="128">
        <f>SUBTOTAL(9,M184:M188)</f>
        <v>0</v>
      </c>
      <c r="N189" s="127"/>
      <c r="O189" s="128">
        <f>SUBTOTAL(9,O184:O188)</f>
        <v>0</v>
      </c>
      <c r="P189" s="127"/>
      <c r="Q189" s="129">
        <f>SUBTOTAL(9,Q184:Q188)</f>
        <v>0</v>
      </c>
    </row>
    <row r="190" spans="1:17" ht="12" outlineLevel="2" thickBot="1">
      <c r="A190" s="114" t="s">
        <v>2151</v>
      </c>
      <c r="B190" s="122" t="s">
        <v>1563</v>
      </c>
      <c r="C190" s="122" t="s">
        <v>2188</v>
      </c>
      <c r="D190" s="122" t="s">
        <v>1565</v>
      </c>
      <c r="E190" s="116">
        <v>0</v>
      </c>
      <c r="F190" s="147">
        <v>1</v>
      </c>
      <c r="G190" s="117">
        <v>165.02</v>
      </c>
      <c r="H190" s="117">
        <f t="shared" si="19"/>
        <v>0</v>
      </c>
      <c r="I190" s="117">
        <v>422.32</v>
      </c>
      <c r="J190" s="117">
        <f t="shared" si="18"/>
        <v>0</v>
      </c>
      <c r="K190" s="138">
        <f>E190*F190*(G190+I190)</f>
        <v>0</v>
      </c>
      <c r="L190" s="119"/>
      <c r="M190" s="120">
        <f>K190*'Valeurs de point'!$E$3</f>
        <v>0</v>
      </c>
      <c r="N190" s="119"/>
      <c r="O190" s="120">
        <f>K190*'Valeurs de point'!$E$4</f>
        <v>0</v>
      </c>
      <c r="P190" s="119"/>
      <c r="Q190" s="121">
        <f>O190+(O190*'Valeurs de point'!$E$5)</f>
        <v>0</v>
      </c>
    </row>
    <row r="191" spans="1:17" ht="12" outlineLevel="1" thickBot="1">
      <c r="A191" s="101"/>
      <c r="B191" s="123" t="s">
        <v>1564</v>
      </c>
      <c r="C191" s="124"/>
      <c r="D191" s="124"/>
      <c r="E191" s="125"/>
      <c r="F191" s="148"/>
      <c r="G191" s="126"/>
      <c r="H191" s="126"/>
      <c r="I191" s="126"/>
      <c r="J191" s="126"/>
      <c r="K191" s="149"/>
      <c r="L191" s="127"/>
      <c r="M191" s="128">
        <f>SUBTOTAL(9,M190:M190)</f>
        <v>0</v>
      </c>
      <c r="N191" s="127"/>
      <c r="O191" s="128">
        <f>SUBTOTAL(9,O190:O190)</f>
        <v>0</v>
      </c>
      <c r="P191" s="127"/>
      <c r="Q191" s="129">
        <f>SUBTOTAL(9,Q190:Q190)</f>
        <v>0</v>
      </c>
    </row>
    <row r="192" spans="1:17" outlineLevel="2">
      <c r="A192" s="114" t="s">
        <v>866</v>
      </c>
      <c r="B192" s="122" t="s">
        <v>867</v>
      </c>
      <c r="C192" s="122" t="s">
        <v>1437</v>
      </c>
      <c r="D192" s="122" t="s">
        <v>183</v>
      </c>
      <c r="E192" s="116">
        <v>0</v>
      </c>
      <c r="F192" s="147">
        <v>1</v>
      </c>
      <c r="G192" s="117">
        <v>5.74</v>
      </c>
      <c r="H192" s="117">
        <f t="shared" si="19"/>
        <v>0</v>
      </c>
      <c r="I192" s="117">
        <v>57.15</v>
      </c>
      <c r="J192" s="117">
        <f t="shared" si="18"/>
        <v>0</v>
      </c>
      <c r="K192" s="138">
        <f>E192*F192*(G192+I192)</f>
        <v>0</v>
      </c>
      <c r="L192" s="119"/>
      <c r="M192" s="120">
        <f>K192*'Valeurs de point'!$E$3</f>
        <v>0</v>
      </c>
      <c r="N192" s="119"/>
      <c r="O192" s="120">
        <f>K192*'Valeurs de point'!$E$4</f>
        <v>0</v>
      </c>
      <c r="P192" s="119"/>
      <c r="Q192" s="121">
        <f>O192+(O192*'Valeurs de point'!$E$5)</f>
        <v>0</v>
      </c>
    </row>
    <row r="193" spans="1:17" outlineLevel="2">
      <c r="A193" s="114" t="s">
        <v>866</v>
      </c>
      <c r="B193" s="122" t="s">
        <v>867</v>
      </c>
      <c r="C193" s="122" t="s">
        <v>2178</v>
      </c>
      <c r="D193" s="122" t="s">
        <v>2040</v>
      </c>
      <c r="E193" s="116">
        <v>0</v>
      </c>
      <c r="F193" s="147">
        <v>1</v>
      </c>
      <c r="G193" s="117">
        <v>62.51</v>
      </c>
      <c r="H193" s="117">
        <f>E193*F193*G193</f>
        <v>0</v>
      </c>
      <c r="I193" s="117">
        <v>42.03</v>
      </c>
      <c r="J193" s="117">
        <f t="shared" si="18"/>
        <v>0</v>
      </c>
      <c r="K193" s="138">
        <f>E193*F193*(G193+I193)</f>
        <v>0</v>
      </c>
      <c r="L193" s="119"/>
      <c r="M193" s="120">
        <f>K193*'Valeurs de point'!$E$3</f>
        <v>0</v>
      </c>
      <c r="N193" s="119"/>
      <c r="O193" s="120">
        <f>K193*'Valeurs de point'!$E$4</f>
        <v>0</v>
      </c>
      <c r="P193" s="119"/>
      <c r="Q193" s="121">
        <f>O193+(O193*'Valeurs de point'!$E$5)</f>
        <v>0</v>
      </c>
    </row>
    <row r="194" spans="1:17" outlineLevel="2">
      <c r="A194" s="114" t="s">
        <v>866</v>
      </c>
      <c r="B194" s="122" t="s">
        <v>867</v>
      </c>
      <c r="C194" s="122" t="s">
        <v>1439</v>
      </c>
      <c r="D194" s="122" t="s">
        <v>902</v>
      </c>
      <c r="E194" s="116">
        <v>0</v>
      </c>
      <c r="F194" s="147">
        <v>1</v>
      </c>
      <c r="G194" s="117">
        <v>7.12</v>
      </c>
      <c r="H194" s="117">
        <f t="shared" si="19"/>
        <v>0</v>
      </c>
      <c r="I194" s="117">
        <v>0</v>
      </c>
      <c r="J194" s="117">
        <f t="shared" si="18"/>
        <v>0</v>
      </c>
      <c r="K194" s="138">
        <f>E194*F194*(G194+I194)</f>
        <v>0</v>
      </c>
      <c r="L194" s="119"/>
      <c r="M194" s="120">
        <f>K194*'Valeurs de point'!$E$3</f>
        <v>0</v>
      </c>
      <c r="N194" s="119"/>
      <c r="O194" s="120">
        <f>K194*'Valeurs de point'!$E$4</f>
        <v>0</v>
      </c>
      <c r="P194" s="119"/>
      <c r="Q194" s="121">
        <f>O194+(O194*'Valeurs de point'!$E$5)</f>
        <v>0</v>
      </c>
    </row>
    <row r="195" spans="1:17" outlineLevel="2">
      <c r="A195" s="114" t="s">
        <v>866</v>
      </c>
      <c r="B195" s="122" t="s">
        <v>867</v>
      </c>
      <c r="C195" s="122" t="s">
        <v>1438</v>
      </c>
      <c r="D195" s="122" t="s">
        <v>1352</v>
      </c>
      <c r="E195" s="116">
        <v>0</v>
      </c>
      <c r="F195" s="147">
        <v>1</v>
      </c>
      <c r="G195" s="117">
        <v>35.61</v>
      </c>
      <c r="H195" s="117">
        <f t="shared" si="19"/>
        <v>0</v>
      </c>
      <c r="I195" s="117">
        <v>0</v>
      </c>
      <c r="J195" s="117">
        <f t="shared" si="18"/>
        <v>0</v>
      </c>
      <c r="K195" s="138">
        <f>E195*F195*(G195+I195)</f>
        <v>0</v>
      </c>
      <c r="L195" s="119"/>
      <c r="M195" s="120">
        <f>K195*'Valeurs de point'!$E$3</f>
        <v>0</v>
      </c>
      <c r="N195" s="119"/>
      <c r="O195" s="120">
        <f>K195*'Valeurs de point'!$E$4</f>
        <v>0</v>
      </c>
      <c r="P195" s="119"/>
      <c r="Q195" s="121">
        <f>O195+(O195*'Valeurs de point'!$E$5)</f>
        <v>0</v>
      </c>
    </row>
    <row r="196" spans="1:17" ht="12" outlineLevel="2" thickBot="1">
      <c r="A196" s="114" t="s">
        <v>866</v>
      </c>
      <c r="B196" s="122" t="s">
        <v>867</v>
      </c>
      <c r="C196" s="122" t="s">
        <v>2163</v>
      </c>
      <c r="D196" s="122" t="s">
        <v>8</v>
      </c>
      <c r="E196" s="116">
        <v>0</v>
      </c>
      <c r="F196" s="147">
        <v>1</v>
      </c>
      <c r="G196" s="117">
        <v>0</v>
      </c>
      <c r="H196" s="117">
        <f t="shared" si="19"/>
        <v>0</v>
      </c>
      <c r="I196" s="117">
        <v>11.67</v>
      </c>
      <c r="J196" s="117">
        <f t="shared" si="18"/>
        <v>0</v>
      </c>
      <c r="K196" s="138">
        <f>E196*F196*(G196+I196)</f>
        <v>0</v>
      </c>
      <c r="L196" s="119"/>
      <c r="M196" s="120">
        <f>K196*'Valeurs de point'!$E$3</f>
        <v>0</v>
      </c>
      <c r="N196" s="119"/>
      <c r="O196" s="120">
        <f>K196*'Valeurs de point'!$E$4</f>
        <v>0</v>
      </c>
      <c r="P196" s="119"/>
      <c r="Q196" s="121">
        <f>O196+(O196*'Valeurs de point'!$E$5)</f>
        <v>0</v>
      </c>
    </row>
    <row r="197" spans="1:17" ht="12" outlineLevel="1" thickBot="1">
      <c r="A197" s="101"/>
      <c r="B197" s="123" t="s">
        <v>410</v>
      </c>
      <c r="C197" s="124"/>
      <c r="D197" s="124"/>
      <c r="E197" s="125"/>
      <c r="F197" s="148"/>
      <c r="G197" s="126"/>
      <c r="H197" s="126"/>
      <c r="I197" s="126"/>
      <c r="J197" s="126"/>
      <c r="K197" s="149"/>
      <c r="L197" s="127"/>
      <c r="M197" s="128">
        <f>SUBTOTAL(9,M192:M196)</f>
        <v>0</v>
      </c>
      <c r="N197" s="127"/>
      <c r="O197" s="128">
        <f>SUBTOTAL(9,O192:O196)</f>
        <v>0</v>
      </c>
      <c r="P197" s="127"/>
      <c r="Q197" s="129">
        <f>SUBTOTAL(9,Q192:Q196)</f>
        <v>0</v>
      </c>
    </row>
    <row r="198" spans="1:17" outlineLevel="2">
      <c r="A198" s="114" t="s">
        <v>868</v>
      </c>
      <c r="B198" s="122" t="s">
        <v>869</v>
      </c>
      <c r="C198" s="122" t="s">
        <v>1437</v>
      </c>
      <c r="D198" s="122" t="s">
        <v>183</v>
      </c>
      <c r="E198" s="116">
        <v>0</v>
      </c>
      <c r="F198" s="147">
        <v>1</v>
      </c>
      <c r="G198" s="117">
        <v>5.74</v>
      </c>
      <c r="H198" s="117">
        <f t="shared" si="19"/>
        <v>0</v>
      </c>
      <c r="I198" s="117">
        <v>57.15</v>
      </c>
      <c r="J198" s="117">
        <f t="shared" si="18"/>
        <v>0</v>
      </c>
      <c r="K198" s="138">
        <f>E198*F198*(G198+I198)</f>
        <v>0</v>
      </c>
      <c r="L198" s="119"/>
      <c r="M198" s="120">
        <f>K198*'Valeurs de point'!$E$3</f>
        <v>0</v>
      </c>
      <c r="N198" s="119"/>
      <c r="O198" s="120">
        <f>K198*'Valeurs de point'!$E$4</f>
        <v>0</v>
      </c>
      <c r="P198" s="119"/>
      <c r="Q198" s="121">
        <f>O198+(O198*'Valeurs de point'!$E$5)</f>
        <v>0</v>
      </c>
    </row>
    <row r="199" spans="1:17" outlineLevel="2">
      <c r="A199" s="114" t="s">
        <v>868</v>
      </c>
      <c r="B199" s="122" t="s">
        <v>869</v>
      </c>
      <c r="C199" s="122" t="s">
        <v>2178</v>
      </c>
      <c r="D199" s="122" t="s">
        <v>2040</v>
      </c>
      <c r="E199" s="116">
        <v>0</v>
      </c>
      <c r="F199" s="147">
        <v>1</v>
      </c>
      <c r="G199" s="117">
        <v>62.51</v>
      </c>
      <c r="H199" s="117">
        <f t="shared" si="19"/>
        <v>0</v>
      </c>
      <c r="I199" s="117">
        <v>42.03</v>
      </c>
      <c r="J199" s="117">
        <f t="shared" si="18"/>
        <v>0</v>
      </c>
      <c r="K199" s="138">
        <f>E199*F199*(G199+I199)</f>
        <v>0</v>
      </c>
      <c r="L199" s="119"/>
      <c r="M199" s="120">
        <f>K199*'Valeurs de point'!$E$3</f>
        <v>0</v>
      </c>
      <c r="N199" s="119"/>
      <c r="O199" s="120">
        <f>K199*'Valeurs de point'!$E$4</f>
        <v>0</v>
      </c>
      <c r="P199" s="119"/>
      <c r="Q199" s="121">
        <f>O199+(O199*'Valeurs de point'!$E$5)</f>
        <v>0</v>
      </c>
    </row>
    <row r="200" spans="1:17" outlineLevel="2">
      <c r="A200" s="114" t="s">
        <v>868</v>
      </c>
      <c r="B200" s="122" t="s">
        <v>869</v>
      </c>
      <c r="C200" s="122" t="s">
        <v>1439</v>
      </c>
      <c r="D200" s="122" t="s">
        <v>902</v>
      </c>
      <c r="E200" s="116">
        <v>0</v>
      </c>
      <c r="F200" s="147">
        <v>1</v>
      </c>
      <c r="G200" s="117">
        <v>7.12</v>
      </c>
      <c r="H200" s="117">
        <f t="shared" si="19"/>
        <v>0</v>
      </c>
      <c r="I200" s="117">
        <v>0</v>
      </c>
      <c r="J200" s="117">
        <f t="shared" si="18"/>
        <v>0</v>
      </c>
      <c r="K200" s="138">
        <f>E200*F200*(G200+I200)</f>
        <v>0</v>
      </c>
      <c r="L200" s="119"/>
      <c r="M200" s="120">
        <f>K200*'Valeurs de point'!$E$3</f>
        <v>0</v>
      </c>
      <c r="N200" s="119"/>
      <c r="O200" s="120">
        <f>K200*'Valeurs de point'!$E$4</f>
        <v>0</v>
      </c>
      <c r="P200" s="119"/>
      <c r="Q200" s="121">
        <f>O200+(O200*'Valeurs de point'!$E$5)</f>
        <v>0</v>
      </c>
    </row>
    <row r="201" spans="1:17" outlineLevel="2">
      <c r="A201" s="114" t="s">
        <v>868</v>
      </c>
      <c r="B201" s="122" t="s">
        <v>869</v>
      </c>
      <c r="C201" s="122" t="s">
        <v>1438</v>
      </c>
      <c r="D201" s="122" t="s">
        <v>1352</v>
      </c>
      <c r="E201" s="116">
        <v>0</v>
      </c>
      <c r="F201" s="147">
        <v>1</v>
      </c>
      <c r="G201" s="117">
        <v>35.61</v>
      </c>
      <c r="H201" s="117">
        <f t="shared" si="19"/>
        <v>0</v>
      </c>
      <c r="I201" s="117">
        <v>0</v>
      </c>
      <c r="J201" s="117">
        <f t="shared" si="18"/>
        <v>0</v>
      </c>
      <c r="K201" s="138">
        <f>E201*F201*(G201+I201)</f>
        <v>0</v>
      </c>
      <c r="L201" s="119"/>
      <c r="M201" s="120">
        <f>K201*'Valeurs de point'!$E$3</f>
        <v>0</v>
      </c>
      <c r="N201" s="119"/>
      <c r="O201" s="120">
        <f>K201*'Valeurs de point'!$E$4</f>
        <v>0</v>
      </c>
      <c r="P201" s="119"/>
      <c r="Q201" s="121">
        <f>O201+(O201*'Valeurs de point'!$E$5)</f>
        <v>0</v>
      </c>
    </row>
    <row r="202" spans="1:17" ht="12" outlineLevel="2" thickBot="1">
      <c r="A202" s="114" t="s">
        <v>868</v>
      </c>
      <c r="B202" s="122" t="s">
        <v>869</v>
      </c>
      <c r="C202" s="122" t="s">
        <v>2163</v>
      </c>
      <c r="D202" s="122" t="s">
        <v>8</v>
      </c>
      <c r="E202" s="116">
        <v>0</v>
      </c>
      <c r="F202" s="147">
        <v>1</v>
      </c>
      <c r="G202" s="117">
        <v>0</v>
      </c>
      <c r="H202" s="117">
        <f t="shared" si="19"/>
        <v>0</v>
      </c>
      <c r="I202" s="117">
        <v>11.67</v>
      </c>
      <c r="J202" s="117">
        <f t="shared" si="18"/>
        <v>0</v>
      </c>
      <c r="K202" s="138">
        <f>E202*F202*(G202+I202)</f>
        <v>0</v>
      </c>
      <c r="L202" s="119"/>
      <c r="M202" s="120">
        <f>K202*'Valeurs de point'!$E$3</f>
        <v>0</v>
      </c>
      <c r="N202" s="119"/>
      <c r="O202" s="120">
        <f>K202*'Valeurs de point'!$E$4</f>
        <v>0</v>
      </c>
      <c r="P202" s="119"/>
      <c r="Q202" s="121">
        <f>O202+(O202*'Valeurs de point'!$E$5)</f>
        <v>0</v>
      </c>
    </row>
    <row r="203" spans="1:17" ht="12" outlineLevel="1" thickBot="1">
      <c r="A203" s="101"/>
      <c r="B203" s="123" t="s">
        <v>411</v>
      </c>
      <c r="C203" s="124"/>
      <c r="D203" s="124"/>
      <c r="E203" s="125"/>
      <c r="F203" s="148"/>
      <c r="G203" s="126"/>
      <c r="H203" s="126"/>
      <c r="I203" s="126"/>
      <c r="J203" s="126"/>
      <c r="K203" s="149"/>
      <c r="L203" s="127"/>
      <c r="M203" s="128">
        <f>SUBTOTAL(9,M198:M202)</f>
        <v>0</v>
      </c>
      <c r="N203" s="127"/>
      <c r="O203" s="128">
        <f>SUBTOTAL(9,O198:O202)</f>
        <v>0</v>
      </c>
      <c r="P203" s="127"/>
      <c r="Q203" s="129">
        <f>SUBTOTAL(9,Q198:Q202)</f>
        <v>0</v>
      </c>
    </row>
    <row r="204" spans="1:17" outlineLevel="2">
      <c r="A204" s="114" t="s">
        <v>870</v>
      </c>
      <c r="B204" s="122" t="s">
        <v>1404</v>
      </c>
      <c r="C204" s="122" t="s">
        <v>1437</v>
      </c>
      <c r="D204" s="122" t="s">
        <v>183</v>
      </c>
      <c r="E204" s="116">
        <v>0</v>
      </c>
      <c r="F204" s="147">
        <v>1</v>
      </c>
      <c r="G204" s="117">
        <v>5.74</v>
      </c>
      <c r="H204" s="117">
        <f t="shared" si="19"/>
        <v>0</v>
      </c>
      <c r="I204" s="117">
        <v>57.15</v>
      </c>
      <c r="J204" s="117">
        <f t="shared" si="18"/>
        <v>0</v>
      </c>
      <c r="K204" s="138">
        <f>E204*F204*(G204+I204)</f>
        <v>0</v>
      </c>
      <c r="L204" s="119"/>
      <c r="M204" s="120">
        <f>K204*'Valeurs de point'!$E$3</f>
        <v>0</v>
      </c>
      <c r="N204" s="119"/>
      <c r="O204" s="120">
        <f>K204*'Valeurs de point'!$E$4</f>
        <v>0</v>
      </c>
      <c r="P204" s="119"/>
      <c r="Q204" s="121">
        <f>O204+(O204*'Valeurs de point'!$E$5)</f>
        <v>0</v>
      </c>
    </row>
    <row r="205" spans="1:17" outlineLevel="2">
      <c r="A205" s="114" t="s">
        <v>870</v>
      </c>
      <c r="B205" s="122" t="s">
        <v>1404</v>
      </c>
      <c r="C205" s="122" t="s">
        <v>2179</v>
      </c>
      <c r="D205" s="122" t="s">
        <v>2040</v>
      </c>
      <c r="E205" s="116">
        <v>0</v>
      </c>
      <c r="F205" s="147">
        <v>1</v>
      </c>
      <c r="G205" s="117">
        <v>92.51</v>
      </c>
      <c r="H205" s="117">
        <f t="shared" si="19"/>
        <v>0</v>
      </c>
      <c r="I205" s="117">
        <v>70.040000000000006</v>
      </c>
      <c r="J205" s="117">
        <f t="shared" si="18"/>
        <v>0</v>
      </c>
      <c r="K205" s="138">
        <f>E205*F205*(G205+I205)</f>
        <v>0</v>
      </c>
      <c r="L205" s="119"/>
      <c r="M205" s="120">
        <f>K205*'Valeurs de point'!$E$3</f>
        <v>0</v>
      </c>
      <c r="N205" s="119"/>
      <c r="O205" s="120">
        <f>K205*'Valeurs de point'!$E$4</f>
        <v>0</v>
      </c>
      <c r="P205" s="119"/>
      <c r="Q205" s="121">
        <f>O205+(O205*'Valeurs de point'!$E$5)</f>
        <v>0</v>
      </c>
    </row>
    <row r="206" spans="1:17" outlineLevel="2">
      <c r="A206" s="114" t="s">
        <v>870</v>
      </c>
      <c r="B206" s="122" t="s">
        <v>1404</v>
      </c>
      <c r="C206" s="122" t="s">
        <v>1439</v>
      </c>
      <c r="D206" s="122" t="s">
        <v>902</v>
      </c>
      <c r="E206" s="116">
        <v>0</v>
      </c>
      <c r="F206" s="147">
        <v>1</v>
      </c>
      <c r="G206" s="117">
        <v>7.12</v>
      </c>
      <c r="H206" s="117">
        <f t="shared" si="19"/>
        <v>0</v>
      </c>
      <c r="I206" s="117">
        <v>0</v>
      </c>
      <c r="J206" s="117">
        <f t="shared" si="18"/>
        <v>0</v>
      </c>
      <c r="K206" s="138">
        <f>E206*F206*(G206+I206)</f>
        <v>0</v>
      </c>
      <c r="L206" s="119"/>
      <c r="M206" s="120">
        <f>K206*'Valeurs de point'!$E$3</f>
        <v>0</v>
      </c>
      <c r="N206" s="119"/>
      <c r="O206" s="120">
        <f>K206*'Valeurs de point'!$E$4</f>
        <v>0</v>
      </c>
      <c r="P206" s="119"/>
      <c r="Q206" s="121">
        <f>O206+(O206*'Valeurs de point'!$E$5)</f>
        <v>0</v>
      </c>
    </row>
    <row r="207" spans="1:17" outlineLevel="2">
      <c r="A207" s="114" t="s">
        <v>870</v>
      </c>
      <c r="B207" s="122" t="s">
        <v>1404</v>
      </c>
      <c r="C207" s="122" t="s">
        <v>1438</v>
      </c>
      <c r="D207" s="122" t="s">
        <v>1352</v>
      </c>
      <c r="E207" s="116">
        <v>0</v>
      </c>
      <c r="F207" s="147">
        <v>1</v>
      </c>
      <c r="G207" s="117">
        <v>35.61</v>
      </c>
      <c r="H207" s="117">
        <f t="shared" si="19"/>
        <v>0</v>
      </c>
      <c r="I207" s="117">
        <v>0</v>
      </c>
      <c r="J207" s="117">
        <f t="shared" si="18"/>
        <v>0</v>
      </c>
      <c r="K207" s="138">
        <f>E207*F207*(G207+I207)</f>
        <v>0</v>
      </c>
      <c r="L207" s="119"/>
      <c r="M207" s="120">
        <f>K207*'Valeurs de point'!$E$3</f>
        <v>0</v>
      </c>
      <c r="N207" s="119"/>
      <c r="O207" s="120">
        <f>K207*'Valeurs de point'!$E$4</f>
        <v>0</v>
      </c>
      <c r="P207" s="119"/>
      <c r="Q207" s="121">
        <f>O207+(O207*'Valeurs de point'!$E$5)</f>
        <v>0</v>
      </c>
    </row>
    <row r="208" spans="1:17" ht="12" outlineLevel="2" thickBot="1">
      <c r="A208" s="114" t="s">
        <v>870</v>
      </c>
      <c r="B208" s="122" t="s">
        <v>1404</v>
      </c>
      <c r="C208" s="122" t="s">
        <v>2163</v>
      </c>
      <c r="D208" s="122" t="s">
        <v>8</v>
      </c>
      <c r="E208" s="116">
        <v>0</v>
      </c>
      <c r="F208" s="147">
        <v>1</v>
      </c>
      <c r="G208" s="117">
        <v>0</v>
      </c>
      <c r="H208" s="117">
        <f t="shared" si="19"/>
        <v>0</v>
      </c>
      <c r="I208" s="117">
        <v>11.67</v>
      </c>
      <c r="J208" s="117">
        <f t="shared" si="18"/>
        <v>0</v>
      </c>
      <c r="K208" s="138">
        <f>E208*F208*(G208+I208)</f>
        <v>0</v>
      </c>
      <c r="L208" s="119"/>
      <c r="M208" s="120">
        <f>K208*'Valeurs de point'!$E$3</f>
        <v>0</v>
      </c>
      <c r="N208" s="119"/>
      <c r="O208" s="120">
        <f>K208*'Valeurs de point'!$E$4</f>
        <v>0</v>
      </c>
      <c r="P208" s="119"/>
      <c r="Q208" s="121">
        <f>O208+(O208*'Valeurs de point'!$E$5)</f>
        <v>0</v>
      </c>
    </row>
    <row r="209" spans="1:17" ht="12" outlineLevel="1" thickBot="1">
      <c r="A209" s="101"/>
      <c r="B209" s="123" t="s">
        <v>1405</v>
      </c>
      <c r="C209" s="124"/>
      <c r="D209" s="124"/>
      <c r="E209" s="125"/>
      <c r="F209" s="148"/>
      <c r="G209" s="126"/>
      <c r="H209" s="126"/>
      <c r="I209" s="126"/>
      <c r="J209" s="126"/>
      <c r="K209" s="149"/>
      <c r="L209" s="127"/>
      <c r="M209" s="128">
        <f>SUBTOTAL(9,M204:M208)</f>
        <v>0</v>
      </c>
      <c r="N209" s="127"/>
      <c r="O209" s="128">
        <f>SUBTOTAL(9,O204:O208)</f>
        <v>0</v>
      </c>
      <c r="P209" s="127"/>
      <c r="Q209" s="129">
        <f>SUBTOTAL(9,Q204:Q208)</f>
        <v>0</v>
      </c>
    </row>
    <row r="210" spans="1:17" outlineLevel="2">
      <c r="A210" s="114" t="s">
        <v>871</v>
      </c>
      <c r="B210" s="122" t="s">
        <v>1406</v>
      </c>
      <c r="C210" s="122" t="s">
        <v>1437</v>
      </c>
      <c r="D210" s="122" t="s">
        <v>183</v>
      </c>
      <c r="E210" s="116">
        <v>0</v>
      </c>
      <c r="F210" s="147">
        <v>1</v>
      </c>
      <c r="G210" s="117">
        <v>5.74</v>
      </c>
      <c r="H210" s="117">
        <f t="shared" si="19"/>
        <v>0</v>
      </c>
      <c r="I210" s="117">
        <v>57.15</v>
      </c>
      <c r="J210" s="117">
        <f t="shared" ref="J210:J232" si="20">E210*F210*I210</f>
        <v>0</v>
      </c>
      <c r="K210" s="138">
        <f>E210*F210*(G210+I210)</f>
        <v>0</v>
      </c>
      <c r="L210" s="119"/>
      <c r="M210" s="120">
        <f>K210*'Valeurs de point'!$E$3</f>
        <v>0</v>
      </c>
      <c r="N210" s="119"/>
      <c r="O210" s="120">
        <f>K210*'Valeurs de point'!$E$4</f>
        <v>0</v>
      </c>
      <c r="P210" s="119"/>
      <c r="Q210" s="121">
        <f>O210+(O210*'Valeurs de point'!$E$5)</f>
        <v>0</v>
      </c>
    </row>
    <row r="211" spans="1:17" outlineLevel="2">
      <c r="A211" s="114" t="s">
        <v>871</v>
      </c>
      <c r="B211" s="122" t="s">
        <v>1406</v>
      </c>
      <c r="C211" s="122" t="s">
        <v>2178</v>
      </c>
      <c r="D211" s="122" t="s">
        <v>2040</v>
      </c>
      <c r="E211" s="116">
        <v>0</v>
      </c>
      <c r="F211" s="147">
        <v>1</v>
      </c>
      <c r="G211" s="117">
        <v>62.51</v>
      </c>
      <c r="H211" s="117">
        <f t="shared" si="19"/>
        <v>0</v>
      </c>
      <c r="I211" s="117">
        <v>42.03</v>
      </c>
      <c r="J211" s="117">
        <f t="shared" si="20"/>
        <v>0</v>
      </c>
      <c r="K211" s="138">
        <f>E211*F211*(G211+I211)</f>
        <v>0</v>
      </c>
      <c r="L211" s="119"/>
      <c r="M211" s="120">
        <f>K211*'Valeurs de point'!$E$3</f>
        <v>0</v>
      </c>
      <c r="N211" s="119"/>
      <c r="O211" s="120">
        <f>K211*'Valeurs de point'!$E$4</f>
        <v>0</v>
      </c>
      <c r="P211" s="119"/>
      <c r="Q211" s="121">
        <f>O211+(O211*'Valeurs de point'!$E$5)</f>
        <v>0</v>
      </c>
    </row>
    <row r="212" spans="1:17" outlineLevel="2">
      <c r="A212" s="114" t="s">
        <v>871</v>
      </c>
      <c r="B212" s="122" t="s">
        <v>1406</v>
      </c>
      <c r="C212" s="122" t="s">
        <v>1439</v>
      </c>
      <c r="D212" s="122" t="s">
        <v>902</v>
      </c>
      <c r="E212" s="116">
        <v>0</v>
      </c>
      <c r="F212" s="147">
        <v>1</v>
      </c>
      <c r="G212" s="117">
        <v>7.12</v>
      </c>
      <c r="H212" s="117">
        <f t="shared" si="19"/>
        <v>0</v>
      </c>
      <c r="I212" s="117">
        <v>0</v>
      </c>
      <c r="J212" s="117">
        <f t="shared" si="20"/>
        <v>0</v>
      </c>
      <c r="K212" s="138">
        <f>E212*F212*(G212+I212)</f>
        <v>0</v>
      </c>
      <c r="L212" s="119"/>
      <c r="M212" s="120">
        <f>K212*'Valeurs de point'!$E$3</f>
        <v>0</v>
      </c>
      <c r="N212" s="119"/>
      <c r="O212" s="120">
        <f>K212*'Valeurs de point'!$E$4</f>
        <v>0</v>
      </c>
      <c r="P212" s="119"/>
      <c r="Q212" s="121">
        <f>O212+(O212*'Valeurs de point'!$E$5)</f>
        <v>0</v>
      </c>
    </row>
    <row r="213" spans="1:17" outlineLevel="2">
      <c r="A213" s="114" t="s">
        <v>871</v>
      </c>
      <c r="B213" s="122" t="s">
        <v>1406</v>
      </c>
      <c r="C213" s="122" t="s">
        <v>1438</v>
      </c>
      <c r="D213" s="122" t="s">
        <v>1352</v>
      </c>
      <c r="E213" s="116">
        <v>0</v>
      </c>
      <c r="F213" s="147">
        <v>1</v>
      </c>
      <c r="G213" s="117">
        <v>35.61</v>
      </c>
      <c r="H213" s="117">
        <f t="shared" si="19"/>
        <v>0</v>
      </c>
      <c r="I213" s="117">
        <v>0</v>
      </c>
      <c r="J213" s="117">
        <f t="shared" si="20"/>
        <v>0</v>
      </c>
      <c r="K213" s="138">
        <f>E213*F213*(G213+I213)</f>
        <v>0</v>
      </c>
      <c r="L213" s="119"/>
      <c r="M213" s="120">
        <f>K213*'Valeurs de point'!$E$3</f>
        <v>0</v>
      </c>
      <c r="N213" s="119"/>
      <c r="O213" s="120">
        <f>K213*'Valeurs de point'!$E$4</f>
        <v>0</v>
      </c>
      <c r="P213" s="119"/>
      <c r="Q213" s="121">
        <f>O213+(O213*'Valeurs de point'!$E$5)</f>
        <v>0</v>
      </c>
    </row>
    <row r="214" spans="1:17" ht="12" outlineLevel="2" thickBot="1">
      <c r="A214" s="114" t="s">
        <v>871</v>
      </c>
      <c r="B214" s="122" t="s">
        <v>1406</v>
      </c>
      <c r="C214" s="122" t="s">
        <v>2163</v>
      </c>
      <c r="D214" s="122" t="s">
        <v>8</v>
      </c>
      <c r="E214" s="116">
        <v>0</v>
      </c>
      <c r="F214" s="147">
        <v>1</v>
      </c>
      <c r="G214" s="117">
        <v>0</v>
      </c>
      <c r="H214" s="117">
        <f t="shared" si="19"/>
        <v>0</v>
      </c>
      <c r="I214" s="117">
        <v>11.67</v>
      </c>
      <c r="J214" s="117">
        <f t="shared" si="20"/>
        <v>0</v>
      </c>
      <c r="K214" s="138">
        <f>E214*F214*(G214+I214)</f>
        <v>0</v>
      </c>
      <c r="L214" s="119"/>
      <c r="M214" s="120">
        <f>K214*'Valeurs de point'!$E$3</f>
        <v>0</v>
      </c>
      <c r="N214" s="119"/>
      <c r="O214" s="120">
        <f>K214*'Valeurs de point'!$E$4</f>
        <v>0</v>
      </c>
      <c r="P214" s="119"/>
      <c r="Q214" s="121">
        <f>O214+(O214*'Valeurs de point'!$E$5)</f>
        <v>0</v>
      </c>
    </row>
    <row r="215" spans="1:17" ht="12" outlineLevel="1" thickBot="1">
      <c r="A215" s="101"/>
      <c r="B215" s="123" t="s">
        <v>1407</v>
      </c>
      <c r="C215" s="124"/>
      <c r="D215" s="124"/>
      <c r="E215" s="125"/>
      <c r="F215" s="148"/>
      <c r="G215" s="126"/>
      <c r="H215" s="126"/>
      <c r="I215" s="126"/>
      <c r="J215" s="126"/>
      <c r="K215" s="149"/>
      <c r="L215" s="127"/>
      <c r="M215" s="128">
        <f>SUBTOTAL(9,M210:M214)</f>
        <v>0</v>
      </c>
      <c r="N215" s="127"/>
      <c r="O215" s="128">
        <f>SUBTOTAL(9,O210:O214)</f>
        <v>0</v>
      </c>
      <c r="P215" s="127"/>
      <c r="Q215" s="129">
        <f>SUBTOTAL(9,Q210:Q214)</f>
        <v>0</v>
      </c>
    </row>
    <row r="216" spans="1:17" outlineLevel="2">
      <c r="A216" s="114" t="s">
        <v>827</v>
      </c>
      <c r="B216" s="122" t="s">
        <v>1408</v>
      </c>
      <c r="C216" s="122" t="s">
        <v>1437</v>
      </c>
      <c r="D216" s="122" t="s">
        <v>183</v>
      </c>
      <c r="E216" s="116">
        <v>0</v>
      </c>
      <c r="F216" s="147">
        <v>1</v>
      </c>
      <c r="G216" s="117">
        <v>5.74</v>
      </c>
      <c r="H216" s="117">
        <f t="shared" ref="H216:H232" si="21">E216*F216*G216</f>
        <v>0</v>
      </c>
      <c r="I216" s="117">
        <v>57.15</v>
      </c>
      <c r="J216" s="117">
        <f t="shared" si="20"/>
        <v>0</v>
      </c>
      <c r="K216" s="138">
        <f>E216*F216*(G216+I216)</f>
        <v>0</v>
      </c>
      <c r="L216" s="119"/>
      <c r="M216" s="120">
        <f>K216*'Valeurs de point'!$E$3</f>
        <v>0</v>
      </c>
      <c r="N216" s="119"/>
      <c r="O216" s="120">
        <f>K216*'Valeurs de point'!$E$4</f>
        <v>0</v>
      </c>
      <c r="P216" s="119"/>
      <c r="Q216" s="121">
        <f>O216+(O216*'Valeurs de point'!$E$5)</f>
        <v>0</v>
      </c>
    </row>
    <row r="217" spans="1:17" outlineLevel="2">
      <c r="A217" s="114" t="s">
        <v>827</v>
      </c>
      <c r="B217" s="122" t="s">
        <v>1408</v>
      </c>
      <c r="C217" s="122" t="s">
        <v>2189</v>
      </c>
      <c r="D217" s="122" t="s">
        <v>2041</v>
      </c>
      <c r="E217" s="116">
        <v>0</v>
      </c>
      <c r="F217" s="147">
        <v>2</v>
      </c>
      <c r="G217" s="117">
        <v>75.45</v>
      </c>
      <c r="H217" s="117">
        <f t="shared" si="21"/>
        <v>0</v>
      </c>
      <c r="I217" s="117">
        <v>53.7</v>
      </c>
      <c r="J217" s="117">
        <f t="shared" si="20"/>
        <v>0</v>
      </c>
      <c r="K217" s="138">
        <f>E217*F217*(G217+I217)</f>
        <v>0</v>
      </c>
      <c r="L217" s="119"/>
      <c r="M217" s="120">
        <f>K217*'Valeurs de point'!$E$3</f>
        <v>0</v>
      </c>
      <c r="N217" s="119"/>
      <c r="O217" s="120">
        <f>K217*'Valeurs de point'!$E$4</f>
        <v>0</v>
      </c>
      <c r="P217" s="119"/>
      <c r="Q217" s="121">
        <f>O217+(O217*'Valeurs de point'!$E$5)</f>
        <v>0</v>
      </c>
    </row>
    <row r="218" spans="1:17" outlineLevel="2">
      <c r="A218" s="114" t="s">
        <v>827</v>
      </c>
      <c r="B218" s="122" t="s">
        <v>1408</v>
      </c>
      <c r="C218" s="122" t="s">
        <v>1439</v>
      </c>
      <c r="D218" s="122" t="s">
        <v>902</v>
      </c>
      <c r="E218" s="116">
        <v>0</v>
      </c>
      <c r="F218" s="147">
        <v>1</v>
      </c>
      <c r="G218" s="117">
        <v>7.12</v>
      </c>
      <c r="H218" s="117">
        <f t="shared" si="21"/>
        <v>0</v>
      </c>
      <c r="I218" s="117">
        <v>0</v>
      </c>
      <c r="J218" s="117">
        <f t="shared" si="20"/>
        <v>0</v>
      </c>
      <c r="K218" s="138">
        <f>E218*F218*(G218+I218)</f>
        <v>0</v>
      </c>
      <c r="L218" s="119"/>
      <c r="M218" s="120">
        <f>K218*'Valeurs de point'!$E$3</f>
        <v>0</v>
      </c>
      <c r="N218" s="119"/>
      <c r="O218" s="120">
        <f>K218*'Valeurs de point'!$E$4</f>
        <v>0</v>
      </c>
      <c r="P218" s="119"/>
      <c r="Q218" s="121">
        <f>O218+(O218*'Valeurs de point'!$E$5)</f>
        <v>0</v>
      </c>
    </row>
    <row r="219" spans="1:17" outlineLevel="2">
      <c r="A219" s="114" t="s">
        <v>827</v>
      </c>
      <c r="B219" s="122" t="s">
        <v>1408</v>
      </c>
      <c r="C219" s="122" t="s">
        <v>1438</v>
      </c>
      <c r="D219" s="122" t="s">
        <v>1352</v>
      </c>
      <c r="E219" s="116">
        <v>0</v>
      </c>
      <c r="F219" s="147">
        <v>1</v>
      </c>
      <c r="G219" s="117">
        <v>35.61</v>
      </c>
      <c r="H219" s="117">
        <f t="shared" si="21"/>
        <v>0</v>
      </c>
      <c r="I219" s="117">
        <v>0</v>
      </c>
      <c r="J219" s="117">
        <f t="shared" si="20"/>
        <v>0</v>
      </c>
      <c r="K219" s="138">
        <f>E219*F219*(G219+I219)</f>
        <v>0</v>
      </c>
      <c r="L219" s="119"/>
      <c r="M219" s="120">
        <f>K219*'Valeurs de point'!$E$3</f>
        <v>0</v>
      </c>
      <c r="N219" s="119"/>
      <c r="O219" s="120">
        <f>K219*'Valeurs de point'!$E$4</f>
        <v>0</v>
      </c>
      <c r="P219" s="119"/>
      <c r="Q219" s="121">
        <f>O219+(O219*'Valeurs de point'!$E$5)</f>
        <v>0</v>
      </c>
    </row>
    <row r="220" spans="1:17" ht="12" outlineLevel="2" thickBot="1">
      <c r="A220" s="114" t="s">
        <v>827</v>
      </c>
      <c r="B220" s="122" t="s">
        <v>1408</v>
      </c>
      <c r="C220" s="122" t="s">
        <v>2163</v>
      </c>
      <c r="D220" s="122" t="s">
        <v>8</v>
      </c>
      <c r="E220" s="116">
        <v>0</v>
      </c>
      <c r="F220" s="147">
        <v>1</v>
      </c>
      <c r="G220" s="117">
        <v>0</v>
      </c>
      <c r="H220" s="117">
        <f t="shared" si="21"/>
        <v>0</v>
      </c>
      <c r="I220" s="117">
        <v>11.67</v>
      </c>
      <c r="J220" s="117">
        <f t="shared" si="20"/>
        <v>0</v>
      </c>
      <c r="K220" s="138">
        <f>E220*F220*(G220+I220)</f>
        <v>0</v>
      </c>
      <c r="L220" s="119"/>
      <c r="M220" s="120">
        <f>K220*'Valeurs de point'!$E$3</f>
        <v>0</v>
      </c>
      <c r="N220" s="119"/>
      <c r="O220" s="120">
        <f>K220*'Valeurs de point'!$E$4</f>
        <v>0</v>
      </c>
      <c r="P220" s="119"/>
      <c r="Q220" s="121">
        <f>O220+(O220*'Valeurs de point'!$E$5)</f>
        <v>0</v>
      </c>
    </row>
    <row r="221" spans="1:17" ht="12" outlineLevel="1" thickBot="1">
      <c r="A221" s="101"/>
      <c r="B221" s="123" t="s">
        <v>1409</v>
      </c>
      <c r="C221" s="124"/>
      <c r="D221" s="124"/>
      <c r="E221" s="125"/>
      <c r="F221" s="148"/>
      <c r="G221" s="126"/>
      <c r="H221" s="126"/>
      <c r="I221" s="126"/>
      <c r="J221" s="126"/>
      <c r="K221" s="149"/>
      <c r="L221" s="127"/>
      <c r="M221" s="128">
        <f>SUBTOTAL(9,M216:M220)</f>
        <v>0</v>
      </c>
      <c r="N221" s="127"/>
      <c r="O221" s="128">
        <f>SUBTOTAL(9,O216:O220)</f>
        <v>0</v>
      </c>
      <c r="P221" s="127"/>
      <c r="Q221" s="129">
        <f>SUBTOTAL(9,Q216:Q220)</f>
        <v>0</v>
      </c>
    </row>
    <row r="222" spans="1:17" outlineLevel="2">
      <c r="A222" s="114" t="s">
        <v>736</v>
      </c>
      <c r="B222" s="122" t="s">
        <v>737</v>
      </c>
      <c r="C222" s="122" t="s">
        <v>1437</v>
      </c>
      <c r="D222" s="122" t="s">
        <v>183</v>
      </c>
      <c r="E222" s="116">
        <v>0</v>
      </c>
      <c r="F222" s="147">
        <v>1</v>
      </c>
      <c r="G222" s="117">
        <v>5.74</v>
      </c>
      <c r="H222" s="117">
        <f t="shared" si="21"/>
        <v>0</v>
      </c>
      <c r="I222" s="117">
        <v>57.15</v>
      </c>
      <c r="J222" s="117">
        <f t="shared" si="20"/>
        <v>0</v>
      </c>
      <c r="K222" s="138">
        <f>E222*F222*(G222+I222)</f>
        <v>0</v>
      </c>
      <c r="L222" s="119"/>
      <c r="M222" s="120">
        <f>K222*'Valeurs de point'!$E$3</f>
        <v>0</v>
      </c>
      <c r="N222" s="119"/>
      <c r="O222" s="120">
        <f>K222*'Valeurs de point'!$E$4</f>
        <v>0</v>
      </c>
      <c r="P222" s="119"/>
      <c r="Q222" s="121">
        <f>O222+(O222*'Valeurs de point'!$E$5)</f>
        <v>0</v>
      </c>
    </row>
    <row r="223" spans="1:17" outlineLevel="2">
      <c r="A223" s="114" t="s">
        <v>736</v>
      </c>
      <c r="B223" s="122" t="s">
        <v>737</v>
      </c>
      <c r="C223" s="122" t="s">
        <v>2187</v>
      </c>
      <c r="D223" s="122" t="s">
        <v>2032</v>
      </c>
      <c r="E223" s="116">
        <v>0</v>
      </c>
      <c r="F223" s="147">
        <v>1</v>
      </c>
      <c r="G223" s="117">
        <v>75.45</v>
      </c>
      <c r="H223" s="117">
        <f t="shared" si="21"/>
        <v>0</v>
      </c>
      <c r="I223" s="117">
        <v>53.7</v>
      </c>
      <c r="J223" s="117">
        <f t="shared" si="20"/>
        <v>0</v>
      </c>
      <c r="K223" s="138">
        <f>E223*F223*(G223+I223)</f>
        <v>0</v>
      </c>
      <c r="L223" s="119"/>
      <c r="M223" s="120">
        <f>K223*'Valeurs de point'!$E$3</f>
        <v>0</v>
      </c>
      <c r="N223" s="119"/>
      <c r="O223" s="120">
        <f>K223*'Valeurs de point'!$E$4</f>
        <v>0</v>
      </c>
      <c r="P223" s="119"/>
      <c r="Q223" s="121">
        <f>O223+(O223*'Valeurs de point'!$E$5)</f>
        <v>0</v>
      </c>
    </row>
    <row r="224" spans="1:17" outlineLevel="2">
      <c r="A224" s="114" t="s">
        <v>736</v>
      </c>
      <c r="B224" s="122" t="s">
        <v>737</v>
      </c>
      <c r="C224" s="122" t="s">
        <v>1439</v>
      </c>
      <c r="D224" s="122" t="s">
        <v>902</v>
      </c>
      <c r="E224" s="116">
        <v>0</v>
      </c>
      <c r="F224" s="147">
        <v>1</v>
      </c>
      <c r="G224" s="117">
        <v>7.12</v>
      </c>
      <c r="H224" s="117">
        <f t="shared" si="21"/>
        <v>0</v>
      </c>
      <c r="I224" s="117">
        <v>0</v>
      </c>
      <c r="J224" s="117">
        <f t="shared" si="20"/>
        <v>0</v>
      </c>
      <c r="K224" s="138">
        <f>E224*F224*(G224+I224)</f>
        <v>0</v>
      </c>
      <c r="L224" s="119"/>
      <c r="M224" s="120">
        <f>K224*'Valeurs de point'!$E$3</f>
        <v>0</v>
      </c>
      <c r="N224" s="119"/>
      <c r="O224" s="120">
        <f>K224*'Valeurs de point'!$E$4</f>
        <v>0</v>
      </c>
      <c r="P224" s="119"/>
      <c r="Q224" s="121">
        <f>O224+(O224*'Valeurs de point'!$E$5)</f>
        <v>0</v>
      </c>
    </row>
    <row r="225" spans="1:17" outlineLevel="2">
      <c r="A225" s="114" t="s">
        <v>736</v>
      </c>
      <c r="B225" s="122" t="s">
        <v>737</v>
      </c>
      <c r="C225" s="122" t="s">
        <v>1438</v>
      </c>
      <c r="D225" s="122" t="s">
        <v>1352</v>
      </c>
      <c r="E225" s="116">
        <v>0</v>
      </c>
      <c r="F225" s="147">
        <v>1</v>
      </c>
      <c r="G225" s="117">
        <v>35.61</v>
      </c>
      <c r="H225" s="117">
        <f t="shared" si="21"/>
        <v>0</v>
      </c>
      <c r="I225" s="117">
        <v>0</v>
      </c>
      <c r="J225" s="117">
        <f t="shared" si="20"/>
        <v>0</v>
      </c>
      <c r="K225" s="138">
        <f>E225*F225*(G225+I225)</f>
        <v>0</v>
      </c>
      <c r="L225" s="119"/>
      <c r="M225" s="120">
        <f>K225*'Valeurs de point'!$E$3</f>
        <v>0</v>
      </c>
      <c r="N225" s="119"/>
      <c r="O225" s="120">
        <f>K225*'Valeurs de point'!$E$4</f>
        <v>0</v>
      </c>
      <c r="P225" s="119"/>
      <c r="Q225" s="121">
        <f>O225+(O225*'Valeurs de point'!$E$5)</f>
        <v>0</v>
      </c>
    </row>
    <row r="226" spans="1:17" ht="12" outlineLevel="2" thickBot="1">
      <c r="A226" s="114" t="s">
        <v>736</v>
      </c>
      <c r="B226" s="122" t="s">
        <v>737</v>
      </c>
      <c r="C226" s="122" t="s">
        <v>2163</v>
      </c>
      <c r="D226" s="122" t="s">
        <v>8</v>
      </c>
      <c r="E226" s="116">
        <v>0</v>
      </c>
      <c r="F226" s="147">
        <v>1</v>
      </c>
      <c r="G226" s="117">
        <v>0</v>
      </c>
      <c r="H226" s="117">
        <f t="shared" si="21"/>
        <v>0</v>
      </c>
      <c r="I226" s="117">
        <v>11.67</v>
      </c>
      <c r="J226" s="117">
        <f t="shared" si="20"/>
        <v>0</v>
      </c>
      <c r="K226" s="138">
        <f>E226*F226*(G226+I226)</f>
        <v>0</v>
      </c>
      <c r="L226" s="119"/>
      <c r="M226" s="120">
        <f>K226*'Valeurs de point'!$E$3</f>
        <v>0</v>
      </c>
      <c r="N226" s="119"/>
      <c r="O226" s="120">
        <f>K226*'Valeurs de point'!$E$4</f>
        <v>0</v>
      </c>
      <c r="P226" s="119"/>
      <c r="Q226" s="121">
        <f>O226+(O226*'Valeurs de point'!$E$5)</f>
        <v>0</v>
      </c>
    </row>
    <row r="227" spans="1:17" ht="12" outlineLevel="1" thickBot="1">
      <c r="A227" s="101"/>
      <c r="B227" s="123" t="s">
        <v>1569</v>
      </c>
      <c r="C227" s="124"/>
      <c r="D227" s="124"/>
      <c r="E227" s="125"/>
      <c r="F227" s="148"/>
      <c r="G227" s="126"/>
      <c r="H227" s="126"/>
      <c r="I227" s="126"/>
      <c r="J227" s="126"/>
      <c r="K227" s="149"/>
      <c r="L227" s="127"/>
      <c r="M227" s="128">
        <f>SUBTOTAL(9,M222:M226)</f>
        <v>0</v>
      </c>
      <c r="N227" s="127"/>
      <c r="O227" s="128">
        <f>SUBTOTAL(9,O222:O226)</f>
        <v>0</v>
      </c>
      <c r="P227" s="127"/>
      <c r="Q227" s="129">
        <f>SUBTOTAL(9,Q222:Q226)</f>
        <v>0</v>
      </c>
    </row>
    <row r="228" spans="1:17" outlineLevel="2">
      <c r="A228" s="114" t="s">
        <v>738</v>
      </c>
      <c r="B228" s="122" t="s">
        <v>2042</v>
      </c>
      <c r="C228" s="122" t="s">
        <v>1437</v>
      </c>
      <c r="D228" s="122" t="s">
        <v>183</v>
      </c>
      <c r="E228" s="116">
        <v>0</v>
      </c>
      <c r="F228" s="147">
        <v>1</v>
      </c>
      <c r="G228" s="117">
        <v>5.74</v>
      </c>
      <c r="H228" s="117">
        <f t="shared" si="21"/>
        <v>0</v>
      </c>
      <c r="I228" s="117">
        <v>57.15</v>
      </c>
      <c r="J228" s="117">
        <f t="shared" si="20"/>
        <v>0</v>
      </c>
      <c r="K228" s="138">
        <f>E228*F228*(G228+I228)</f>
        <v>0</v>
      </c>
      <c r="L228" s="119"/>
      <c r="M228" s="120">
        <f>K228*'Valeurs de point'!$E$3</f>
        <v>0</v>
      </c>
      <c r="N228" s="119"/>
      <c r="O228" s="120">
        <f>K228*'Valeurs de point'!$E$4</f>
        <v>0</v>
      </c>
      <c r="P228" s="119"/>
      <c r="Q228" s="121">
        <f>O228+(O228*'Valeurs de point'!$E$5)</f>
        <v>0</v>
      </c>
    </row>
    <row r="229" spans="1:17" outlineLevel="2">
      <c r="A229" s="114" t="s">
        <v>738</v>
      </c>
      <c r="B229" s="122" t="s">
        <v>2042</v>
      </c>
      <c r="C229" s="122" t="s">
        <v>2190</v>
      </c>
      <c r="D229" s="122" t="s">
        <v>514</v>
      </c>
      <c r="E229" s="116">
        <v>0</v>
      </c>
      <c r="F229" s="147">
        <v>1</v>
      </c>
      <c r="G229" s="117">
        <v>15.18</v>
      </c>
      <c r="H229" s="117">
        <f t="shared" si="21"/>
        <v>0</v>
      </c>
      <c r="I229" s="117">
        <v>14.01</v>
      </c>
      <c r="J229" s="117">
        <f t="shared" si="20"/>
        <v>0</v>
      </c>
      <c r="K229" s="138">
        <f>E229*F229*(G229+I229)</f>
        <v>0</v>
      </c>
      <c r="L229" s="119"/>
      <c r="M229" s="120">
        <f>K229*'Valeurs de point'!$E$3</f>
        <v>0</v>
      </c>
      <c r="N229" s="119"/>
      <c r="O229" s="120">
        <f>K229*'Valeurs de point'!$E$4</f>
        <v>0</v>
      </c>
      <c r="P229" s="119"/>
      <c r="Q229" s="121">
        <f>O229+(O229*'Valeurs de point'!$E$5)</f>
        <v>0</v>
      </c>
    </row>
    <row r="230" spans="1:17" outlineLevel="2">
      <c r="A230" s="114" t="s">
        <v>738</v>
      </c>
      <c r="B230" s="122" t="s">
        <v>2042</v>
      </c>
      <c r="C230" s="122" t="s">
        <v>1439</v>
      </c>
      <c r="D230" s="122" t="s">
        <v>902</v>
      </c>
      <c r="E230" s="116">
        <v>0</v>
      </c>
      <c r="F230" s="147">
        <v>1</v>
      </c>
      <c r="G230" s="117">
        <v>7.12</v>
      </c>
      <c r="H230" s="117">
        <f t="shared" si="21"/>
        <v>0</v>
      </c>
      <c r="I230" s="117">
        <v>0</v>
      </c>
      <c r="J230" s="117">
        <f t="shared" si="20"/>
        <v>0</v>
      </c>
      <c r="K230" s="138">
        <f>E230*F230*(G230+I230)</f>
        <v>0</v>
      </c>
      <c r="L230" s="119"/>
      <c r="M230" s="120">
        <f>K230*'Valeurs de point'!$E$3</f>
        <v>0</v>
      </c>
      <c r="N230" s="119"/>
      <c r="O230" s="120">
        <f>K230*'Valeurs de point'!$E$4</f>
        <v>0</v>
      </c>
      <c r="P230" s="119"/>
      <c r="Q230" s="121">
        <f>O230+(O230*'Valeurs de point'!$E$5)</f>
        <v>0</v>
      </c>
    </row>
    <row r="231" spans="1:17" outlineLevel="2">
      <c r="A231" s="114" t="s">
        <v>738</v>
      </c>
      <c r="B231" s="122" t="s">
        <v>2042</v>
      </c>
      <c r="C231" s="122" t="s">
        <v>1438</v>
      </c>
      <c r="D231" s="122" t="s">
        <v>1352</v>
      </c>
      <c r="E231" s="116">
        <v>0</v>
      </c>
      <c r="F231" s="147">
        <v>1</v>
      </c>
      <c r="G231" s="117">
        <v>35.61</v>
      </c>
      <c r="H231" s="117">
        <f t="shared" si="21"/>
        <v>0</v>
      </c>
      <c r="I231" s="117">
        <v>0</v>
      </c>
      <c r="J231" s="117">
        <f t="shared" si="20"/>
        <v>0</v>
      </c>
      <c r="K231" s="138">
        <f>E231*F231*(G231+I231)</f>
        <v>0</v>
      </c>
      <c r="L231" s="119"/>
      <c r="M231" s="120">
        <f>K231*'Valeurs de point'!$E$3</f>
        <v>0</v>
      </c>
      <c r="N231" s="119"/>
      <c r="O231" s="120">
        <f>K231*'Valeurs de point'!$E$4</f>
        <v>0</v>
      </c>
      <c r="P231" s="119"/>
      <c r="Q231" s="121">
        <f>O231+(O231*'Valeurs de point'!$E$5)</f>
        <v>0</v>
      </c>
    </row>
    <row r="232" spans="1:17" ht="12" outlineLevel="2" thickBot="1">
      <c r="A232" s="114" t="s">
        <v>738</v>
      </c>
      <c r="B232" s="122" t="s">
        <v>2042</v>
      </c>
      <c r="C232" s="122" t="s">
        <v>2163</v>
      </c>
      <c r="D232" s="122" t="s">
        <v>8</v>
      </c>
      <c r="E232" s="116">
        <v>0</v>
      </c>
      <c r="F232" s="147">
        <v>1</v>
      </c>
      <c r="G232" s="117">
        <v>0</v>
      </c>
      <c r="H232" s="117">
        <f t="shared" si="21"/>
        <v>0</v>
      </c>
      <c r="I232" s="117">
        <v>11.67</v>
      </c>
      <c r="J232" s="117">
        <f t="shared" si="20"/>
        <v>0</v>
      </c>
      <c r="K232" s="138">
        <f>E232*F232*(G232+I232)</f>
        <v>0</v>
      </c>
      <c r="L232" s="119"/>
      <c r="M232" s="120">
        <f>K232*'Valeurs de point'!$E$3</f>
        <v>0</v>
      </c>
      <c r="N232" s="119"/>
      <c r="O232" s="120">
        <f>K232*'Valeurs de point'!$E$4</f>
        <v>0</v>
      </c>
      <c r="P232" s="119"/>
      <c r="Q232" s="121">
        <f>O232+(O232*'Valeurs de point'!$E$5)</f>
        <v>0</v>
      </c>
    </row>
    <row r="233" spans="1:17" ht="12" outlineLevel="1" thickBot="1">
      <c r="A233" s="101"/>
      <c r="B233" s="123" t="s">
        <v>515</v>
      </c>
      <c r="C233" s="124"/>
      <c r="D233" s="124"/>
      <c r="E233" s="125"/>
      <c r="F233" s="148"/>
      <c r="G233" s="126"/>
      <c r="H233" s="126"/>
      <c r="I233" s="126"/>
      <c r="J233" s="126"/>
      <c r="K233" s="149"/>
      <c r="L233" s="127"/>
      <c r="M233" s="128">
        <f>SUBTOTAL(9,M228:M232)</f>
        <v>0</v>
      </c>
      <c r="N233" s="127"/>
      <c r="O233" s="128">
        <f>SUBTOTAL(9,O228:O232)</f>
        <v>0</v>
      </c>
      <c r="P233" s="127"/>
      <c r="Q233" s="129">
        <f>SUBTOTAL(9,Q228:Q232)</f>
        <v>0</v>
      </c>
    </row>
    <row r="234" spans="1:17" outlineLevel="2">
      <c r="A234" s="114" t="s">
        <v>1442</v>
      </c>
      <c r="B234" s="122" t="s">
        <v>509</v>
      </c>
      <c r="C234" s="122" t="s">
        <v>1437</v>
      </c>
      <c r="D234" s="122" t="s">
        <v>183</v>
      </c>
      <c r="E234" s="116">
        <v>0</v>
      </c>
      <c r="F234" s="147">
        <v>1</v>
      </c>
      <c r="G234" s="117">
        <v>5.74</v>
      </c>
      <c r="H234" s="117">
        <f t="shared" ref="H234:H265" si="22">E234*F234*G234</f>
        <v>0</v>
      </c>
      <c r="I234" s="117">
        <v>57.15</v>
      </c>
      <c r="J234" s="117">
        <f t="shared" ref="J234:J259" si="23">E234*F234*I234</f>
        <v>0</v>
      </c>
      <c r="K234" s="138">
        <f t="shared" ref="K234:K239" si="24">E234*F234*(G234+I234)</f>
        <v>0</v>
      </c>
      <c r="L234" s="119"/>
      <c r="M234" s="120">
        <f>K234*'Valeurs de point'!$E$3</f>
        <v>0</v>
      </c>
      <c r="N234" s="119"/>
      <c r="O234" s="120">
        <f>K234*'Valeurs de point'!$E$4</f>
        <v>0</v>
      </c>
      <c r="P234" s="119"/>
      <c r="Q234" s="121">
        <f>O234+(O234*'Valeurs de point'!$E$5)</f>
        <v>0</v>
      </c>
    </row>
    <row r="235" spans="1:17" outlineLevel="2">
      <c r="A235" s="114" t="s">
        <v>1442</v>
      </c>
      <c r="B235" s="122" t="s">
        <v>509</v>
      </c>
      <c r="C235" s="122" t="s">
        <v>2191</v>
      </c>
      <c r="D235" s="122" t="s">
        <v>516</v>
      </c>
      <c r="E235" s="116">
        <v>0</v>
      </c>
      <c r="F235" s="147">
        <v>1</v>
      </c>
      <c r="G235" s="117">
        <v>62.45</v>
      </c>
      <c r="H235" s="117">
        <f t="shared" si="22"/>
        <v>0</v>
      </c>
      <c r="I235" s="117">
        <v>42.03</v>
      </c>
      <c r="J235" s="117">
        <f t="shared" si="23"/>
        <v>0</v>
      </c>
      <c r="K235" s="138">
        <f t="shared" si="24"/>
        <v>0</v>
      </c>
      <c r="L235" s="119"/>
      <c r="M235" s="120">
        <f>K235*'Valeurs de point'!$E$3</f>
        <v>0</v>
      </c>
      <c r="N235" s="119"/>
      <c r="O235" s="120">
        <f>K235*'Valeurs de point'!$E$4</f>
        <v>0</v>
      </c>
      <c r="P235" s="119"/>
      <c r="Q235" s="121">
        <f>O235+(O235*'Valeurs de point'!$E$5)</f>
        <v>0</v>
      </c>
    </row>
    <row r="236" spans="1:17" outlineLevel="2">
      <c r="A236" s="114" t="s">
        <v>295</v>
      </c>
      <c r="B236" s="122" t="s">
        <v>509</v>
      </c>
      <c r="C236" s="122" t="s">
        <v>178</v>
      </c>
      <c r="D236" s="122" t="s">
        <v>2031</v>
      </c>
      <c r="E236" s="116">
        <v>0</v>
      </c>
      <c r="F236" s="147">
        <v>1</v>
      </c>
      <c r="G236" s="117">
        <v>21.68</v>
      </c>
      <c r="H236" s="117">
        <f>E236*F236*G236</f>
        <v>0</v>
      </c>
      <c r="I236" s="117">
        <v>16.34</v>
      </c>
      <c r="J236" s="117">
        <f>E236*F236*I236</f>
        <v>0</v>
      </c>
      <c r="K236" s="138">
        <f>E236*F236*(G236+I236)</f>
        <v>0</v>
      </c>
      <c r="L236" s="119"/>
      <c r="M236" s="120">
        <f>K236*'Valeurs de point'!$E$3</f>
        <v>0</v>
      </c>
      <c r="N236" s="119"/>
      <c r="O236" s="120">
        <f>K236*'Valeurs de point'!$E$4</f>
        <v>0</v>
      </c>
      <c r="P236" s="119"/>
      <c r="Q236" s="121">
        <f>O236+(O236*'Valeurs de point'!$E$5)</f>
        <v>0</v>
      </c>
    </row>
    <row r="237" spans="1:17" outlineLevel="2">
      <c r="A237" s="114" t="s">
        <v>1442</v>
      </c>
      <c r="B237" s="122" t="s">
        <v>509</v>
      </c>
      <c r="C237" s="122" t="s">
        <v>1439</v>
      </c>
      <c r="D237" s="122" t="s">
        <v>902</v>
      </c>
      <c r="E237" s="116">
        <v>0</v>
      </c>
      <c r="F237" s="147">
        <v>1</v>
      </c>
      <c r="G237" s="117">
        <v>7.12</v>
      </c>
      <c r="H237" s="117">
        <f t="shared" si="22"/>
        <v>0</v>
      </c>
      <c r="I237" s="117">
        <v>0</v>
      </c>
      <c r="J237" s="117">
        <f t="shared" si="23"/>
        <v>0</v>
      </c>
      <c r="K237" s="138">
        <f t="shared" si="24"/>
        <v>0</v>
      </c>
      <c r="L237" s="119"/>
      <c r="M237" s="120">
        <f>K237*'Valeurs de point'!$E$3</f>
        <v>0</v>
      </c>
      <c r="N237" s="119"/>
      <c r="O237" s="120">
        <f>K237*'Valeurs de point'!$E$4</f>
        <v>0</v>
      </c>
      <c r="P237" s="119"/>
      <c r="Q237" s="121">
        <f>O237+(O237*'Valeurs de point'!$E$5)</f>
        <v>0</v>
      </c>
    </row>
    <row r="238" spans="1:17" outlineLevel="2">
      <c r="A238" s="114" t="s">
        <v>1442</v>
      </c>
      <c r="B238" s="122" t="s">
        <v>509</v>
      </c>
      <c r="C238" s="122" t="s">
        <v>1438</v>
      </c>
      <c r="D238" s="122" t="s">
        <v>1352</v>
      </c>
      <c r="E238" s="116">
        <v>0</v>
      </c>
      <c r="F238" s="147">
        <v>1</v>
      </c>
      <c r="G238" s="117">
        <v>35.61</v>
      </c>
      <c r="H238" s="117">
        <f t="shared" si="22"/>
        <v>0</v>
      </c>
      <c r="I238" s="117">
        <v>0</v>
      </c>
      <c r="J238" s="117">
        <f t="shared" si="23"/>
        <v>0</v>
      </c>
      <c r="K238" s="138">
        <f t="shared" si="24"/>
        <v>0</v>
      </c>
      <c r="L238" s="119"/>
      <c r="M238" s="120">
        <f>K238*'Valeurs de point'!$E$3</f>
        <v>0</v>
      </c>
      <c r="N238" s="119"/>
      <c r="O238" s="120">
        <f>K238*'Valeurs de point'!$E$4</f>
        <v>0</v>
      </c>
      <c r="P238" s="119"/>
      <c r="Q238" s="121">
        <f>O238+(O238*'Valeurs de point'!$E$5)</f>
        <v>0</v>
      </c>
    </row>
    <row r="239" spans="1:17" ht="12" outlineLevel="2" thickBot="1">
      <c r="A239" s="114" t="s">
        <v>1442</v>
      </c>
      <c r="B239" s="122" t="s">
        <v>509</v>
      </c>
      <c r="C239" s="122" t="s">
        <v>2163</v>
      </c>
      <c r="D239" s="122" t="s">
        <v>8</v>
      </c>
      <c r="E239" s="116">
        <v>0</v>
      </c>
      <c r="F239" s="147">
        <v>1</v>
      </c>
      <c r="G239" s="117">
        <v>0</v>
      </c>
      <c r="H239" s="117">
        <f t="shared" si="22"/>
        <v>0</v>
      </c>
      <c r="I239" s="117">
        <v>11.67</v>
      </c>
      <c r="J239" s="117">
        <f t="shared" si="23"/>
        <v>0</v>
      </c>
      <c r="K239" s="138">
        <f t="shared" si="24"/>
        <v>0</v>
      </c>
      <c r="L239" s="119"/>
      <c r="M239" s="120">
        <f>K239*'Valeurs de point'!$E$3</f>
        <v>0</v>
      </c>
      <c r="N239" s="119"/>
      <c r="O239" s="120">
        <f>K239*'Valeurs de point'!$E$4</f>
        <v>0</v>
      </c>
      <c r="P239" s="119"/>
      <c r="Q239" s="121">
        <f>O239+(O239*'Valeurs de point'!$E$5)</f>
        <v>0</v>
      </c>
    </row>
    <row r="240" spans="1:17" ht="12" outlineLevel="1" thickBot="1">
      <c r="A240" s="101"/>
      <c r="B240" s="123" t="s">
        <v>510</v>
      </c>
      <c r="C240" s="124"/>
      <c r="D240" s="124"/>
      <c r="E240" s="125"/>
      <c r="F240" s="148"/>
      <c r="G240" s="126"/>
      <c r="H240" s="126"/>
      <c r="I240" s="126"/>
      <c r="J240" s="126"/>
      <c r="K240" s="149"/>
      <c r="L240" s="127"/>
      <c r="M240" s="128">
        <f>SUBTOTAL(9,M234:M239)</f>
        <v>0</v>
      </c>
      <c r="N240" s="127"/>
      <c r="O240" s="128">
        <f>SUBTOTAL(9,O234:O239)</f>
        <v>0</v>
      </c>
      <c r="P240" s="127"/>
      <c r="Q240" s="129">
        <f>SUBTOTAL(9,Q234:Q239)</f>
        <v>0</v>
      </c>
    </row>
    <row r="241" spans="1:17" outlineLevel="2">
      <c r="A241" s="114" t="s">
        <v>1442</v>
      </c>
      <c r="B241" s="122" t="s">
        <v>511</v>
      </c>
      <c r="C241" s="122" t="s">
        <v>1437</v>
      </c>
      <c r="D241" s="122" t="s">
        <v>183</v>
      </c>
      <c r="E241" s="116">
        <v>0</v>
      </c>
      <c r="F241" s="147">
        <v>1</v>
      </c>
      <c r="G241" s="117">
        <v>5.74</v>
      </c>
      <c r="H241" s="117">
        <f t="shared" ref="H241:H246" si="25">E241*F241*G241</f>
        <v>0</v>
      </c>
      <c r="I241" s="117">
        <v>57.15</v>
      </c>
      <c r="J241" s="117">
        <f t="shared" ref="J241:J246" si="26">E241*F241*I241</f>
        <v>0</v>
      </c>
      <c r="K241" s="138">
        <f t="shared" ref="K241:K246" si="27">E241*F241*(G241+I241)</f>
        <v>0</v>
      </c>
      <c r="L241" s="119"/>
      <c r="M241" s="120">
        <f>K241*'Valeurs de point'!$E$3</f>
        <v>0</v>
      </c>
      <c r="N241" s="119"/>
      <c r="O241" s="120">
        <f>K241*'Valeurs de point'!$E$4</f>
        <v>0</v>
      </c>
      <c r="P241" s="119"/>
      <c r="Q241" s="121">
        <f>O241+(O241*'Valeurs de point'!$E$5)</f>
        <v>0</v>
      </c>
    </row>
    <row r="242" spans="1:17" outlineLevel="2">
      <c r="A242" s="114" t="s">
        <v>1442</v>
      </c>
      <c r="B242" s="122" t="s">
        <v>511</v>
      </c>
      <c r="C242" s="122" t="s">
        <v>2195</v>
      </c>
      <c r="D242" s="122" t="s">
        <v>512</v>
      </c>
      <c r="E242" s="116">
        <v>0</v>
      </c>
      <c r="F242" s="147">
        <v>1</v>
      </c>
      <c r="G242" s="117">
        <v>41.63</v>
      </c>
      <c r="H242" s="117">
        <f t="shared" si="25"/>
        <v>0</v>
      </c>
      <c r="I242" s="117">
        <v>28.02</v>
      </c>
      <c r="J242" s="117">
        <f t="shared" si="26"/>
        <v>0</v>
      </c>
      <c r="K242" s="138">
        <f t="shared" si="27"/>
        <v>0</v>
      </c>
      <c r="L242" s="119"/>
      <c r="M242" s="120">
        <f>K242*'Valeurs de point'!$E$3</f>
        <v>0</v>
      </c>
      <c r="N242" s="119"/>
      <c r="O242" s="120">
        <f>K242*'Valeurs de point'!$E$4</f>
        <v>0</v>
      </c>
      <c r="P242" s="119"/>
      <c r="Q242" s="121">
        <f>O242+(O242*'Valeurs de point'!$E$5)</f>
        <v>0</v>
      </c>
    </row>
    <row r="243" spans="1:17" outlineLevel="2">
      <c r="A243" s="114" t="s">
        <v>295</v>
      </c>
      <c r="B243" s="122" t="s">
        <v>511</v>
      </c>
      <c r="C243" s="122" t="s">
        <v>178</v>
      </c>
      <c r="D243" s="122" t="s">
        <v>2031</v>
      </c>
      <c r="E243" s="116">
        <v>0</v>
      </c>
      <c r="F243" s="147">
        <v>1</v>
      </c>
      <c r="G243" s="117">
        <v>21.68</v>
      </c>
      <c r="H243" s="117">
        <f>E243*F243*G243</f>
        <v>0</v>
      </c>
      <c r="I243" s="117">
        <v>16.34</v>
      </c>
      <c r="J243" s="117">
        <f>E243*F243*I243</f>
        <v>0</v>
      </c>
      <c r="K243" s="138">
        <f>E243*F243*(G243+I243)</f>
        <v>0</v>
      </c>
      <c r="L243" s="119"/>
      <c r="M243" s="120">
        <f>K243*'Valeurs de point'!$E$3</f>
        <v>0</v>
      </c>
      <c r="N243" s="119"/>
      <c r="O243" s="120">
        <f>K243*'Valeurs de point'!$E$4</f>
        <v>0</v>
      </c>
      <c r="P243" s="119"/>
      <c r="Q243" s="121">
        <f>O243+(O243*'Valeurs de point'!$E$5)</f>
        <v>0</v>
      </c>
    </row>
    <row r="244" spans="1:17" outlineLevel="2">
      <c r="A244" s="114" t="s">
        <v>1442</v>
      </c>
      <c r="B244" s="122" t="s">
        <v>511</v>
      </c>
      <c r="C244" s="122" t="s">
        <v>1439</v>
      </c>
      <c r="D244" s="122" t="s">
        <v>902</v>
      </c>
      <c r="E244" s="116">
        <v>0</v>
      </c>
      <c r="F244" s="147">
        <v>1</v>
      </c>
      <c r="G244" s="117">
        <v>7.12</v>
      </c>
      <c r="H244" s="117">
        <f t="shared" si="25"/>
        <v>0</v>
      </c>
      <c r="I244" s="117">
        <v>0</v>
      </c>
      <c r="J244" s="117">
        <f t="shared" si="26"/>
        <v>0</v>
      </c>
      <c r="K244" s="138">
        <f t="shared" si="27"/>
        <v>0</v>
      </c>
      <c r="L244" s="119"/>
      <c r="M244" s="120">
        <f>K244*'Valeurs de point'!$E$3</f>
        <v>0</v>
      </c>
      <c r="N244" s="119"/>
      <c r="O244" s="120">
        <f>K244*'Valeurs de point'!$E$4</f>
        <v>0</v>
      </c>
      <c r="P244" s="119"/>
      <c r="Q244" s="121">
        <f>O244+(O244*'Valeurs de point'!$E$5)</f>
        <v>0</v>
      </c>
    </row>
    <row r="245" spans="1:17" outlineLevel="2">
      <c r="A245" s="114" t="s">
        <v>1442</v>
      </c>
      <c r="B245" s="122" t="s">
        <v>511</v>
      </c>
      <c r="C245" s="122" t="s">
        <v>1438</v>
      </c>
      <c r="D245" s="122" t="s">
        <v>1352</v>
      </c>
      <c r="E245" s="116">
        <v>0</v>
      </c>
      <c r="F245" s="147">
        <v>1</v>
      </c>
      <c r="G245" s="117">
        <v>35.61</v>
      </c>
      <c r="H245" s="117">
        <f t="shared" si="25"/>
        <v>0</v>
      </c>
      <c r="I245" s="117">
        <v>0</v>
      </c>
      <c r="J245" s="117">
        <f t="shared" si="26"/>
        <v>0</v>
      </c>
      <c r="K245" s="138">
        <f t="shared" si="27"/>
        <v>0</v>
      </c>
      <c r="L245" s="119"/>
      <c r="M245" s="120">
        <f>K245*'Valeurs de point'!$E$3</f>
        <v>0</v>
      </c>
      <c r="N245" s="119"/>
      <c r="O245" s="120">
        <f>K245*'Valeurs de point'!$E$4</f>
        <v>0</v>
      </c>
      <c r="P245" s="119"/>
      <c r="Q245" s="121">
        <f>O245+(O245*'Valeurs de point'!$E$5)</f>
        <v>0</v>
      </c>
    </row>
    <row r="246" spans="1:17" ht="12" outlineLevel="2" thickBot="1">
      <c r="A246" s="114" t="s">
        <v>1442</v>
      </c>
      <c r="B246" s="122" t="s">
        <v>511</v>
      </c>
      <c r="C246" s="122" t="s">
        <v>2163</v>
      </c>
      <c r="D246" s="122" t="s">
        <v>8</v>
      </c>
      <c r="E246" s="116">
        <v>0</v>
      </c>
      <c r="F246" s="147">
        <v>1</v>
      </c>
      <c r="G246" s="117">
        <v>0</v>
      </c>
      <c r="H246" s="117">
        <f t="shared" si="25"/>
        <v>0</v>
      </c>
      <c r="I246" s="117">
        <v>11.67</v>
      </c>
      <c r="J246" s="117">
        <f t="shared" si="26"/>
        <v>0</v>
      </c>
      <c r="K246" s="138">
        <f t="shared" si="27"/>
        <v>0</v>
      </c>
      <c r="L246" s="119"/>
      <c r="M246" s="120">
        <f>K246*'Valeurs de point'!$E$3</f>
        <v>0</v>
      </c>
      <c r="N246" s="119"/>
      <c r="O246" s="120">
        <f>K246*'Valeurs de point'!$E$4</f>
        <v>0</v>
      </c>
      <c r="P246" s="119"/>
      <c r="Q246" s="121">
        <f>O246+(O246*'Valeurs de point'!$E$5)</f>
        <v>0</v>
      </c>
    </row>
    <row r="247" spans="1:17" ht="12" outlineLevel="1" thickBot="1">
      <c r="A247" s="101"/>
      <c r="B247" s="123" t="s">
        <v>513</v>
      </c>
      <c r="C247" s="124"/>
      <c r="D247" s="124"/>
      <c r="E247" s="125"/>
      <c r="F247" s="148"/>
      <c r="G247" s="126"/>
      <c r="H247" s="126"/>
      <c r="I247" s="126"/>
      <c r="J247" s="126"/>
      <c r="K247" s="149"/>
      <c r="L247" s="127"/>
      <c r="M247" s="128">
        <f>SUBTOTAL(9,M241:M246)</f>
        <v>0</v>
      </c>
      <c r="N247" s="127"/>
      <c r="O247" s="128">
        <f>SUBTOTAL(9,O241:O246)</f>
        <v>0</v>
      </c>
      <c r="P247" s="127"/>
      <c r="Q247" s="129">
        <f>SUBTOTAL(9,Q241:Q246)</f>
        <v>0</v>
      </c>
    </row>
    <row r="248" spans="1:17" outlineLevel="2">
      <c r="A248" s="114" t="s">
        <v>1443</v>
      </c>
      <c r="B248" s="122" t="s">
        <v>1444</v>
      </c>
      <c r="C248" s="122" t="s">
        <v>1437</v>
      </c>
      <c r="D248" s="122" t="s">
        <v>183</v>
      </c>
      <c r="E248" s="116">
        <v>0</v>
      </c>
      <c r="F248" s="147">
        <v>1</v>
      </c>
      <c r="G248" s="117">
        <v>5.74</v>
      </c>
      <c r="H248" s="117">
        <f t="shared" si="22"/>
        <v>0</v>
      </c>
      <c r="I248" s="117">
        <v>57.15</v>
      </c>
      <c r="J248" s="117">
        <f t="shared" si="23"/>
        <v>0</v>
      </c>
      <c r="K248" s="138">
        <f>E248*F248*(G248+I248)</f>
        <v>0</v>
      </c>
      <c r="L248" s="119"/>
      <c r="M248" s="120">
        <f>K248*'Valeurs de point'!$E$3</f>
        <v>0</v>
      </c>
      <c r="N248" s="119"/>
      <c r="O248" s="120">
        <f>K248*'Valeurs de point'!$E$4</f>
        <v>0</v>
      </c>
      <c r="P248" s="119"/>
      <c r="Q248" s="121">
        <f>O248+(O248*'Valeurs de point'!$E$5)</f>
        <v>0</v>
      </c>
    </row>
    <row r="249" spans="1:17" outlineLevel="2">
      <c r="A249" s="114" t="s">
        <v>1443</v>
      </c>
      <c r="B249" s="122" t="s">
        <v>1444</v>
      </c>
      <c r="C249" s="122" t="s">
        <v>2192</v>
      </c>
      <c r="D249" s="122" t="s">
        <v>517</v>
      </c>
      <c r="E249" s="116">
        <v>0</v>
      </c>
      <c r="F249" s="147">
        <v>1</v>
      </c>
      <c r="G249" s="117">
        <v>118.77</v>
      </c>
      <c r="H249" s="117">
        <f t="shared" si="22"/>
        <v>0</v>
      </c>
      <c r="I249" s="117">
        <v>74.709999999999994</v>
      </c>
      <c r="J249" s="117">
        <f t="shared" si="23"/>
        <v>0</v>
      </c>
      <c r="K249" s="138">
        <f>E249*F249*(G249+I249)</f>
        <v>0</v>
      </c>
      <c r="L249" s="119"/>
      <c r="M249" s="120">
        <f>K249*'Valeurs de point'!$E$3</f>
        <v>0</v>
      </c>
      <c r="N249" s="119"/>
      <c r="O249" s="120">
        <f>K249*'Valeurs de point'!$E$4</f>
        <v>0</v>
      </c>
      <c r="P249" s="119"/>
      <c r="Q249" s="121">
        <f>O249+(O249*'Valeurs de point'!$E$5)</f>
        <v>0</v>
      </c>
    </row>
    <row r="250" spans="1:17" outlineLevel="2">
      <c r="A250" s="114" t="s">
        <v>1443</v>
      </c>
      <c r="B250" s="122" t="s">
        <v>1444</v>
      </c>
      <c r="C250" s="122" t="s">
        <v>1439</v>
      </c>
      <c r="D250" s="122" t="s">
        <v>902</v>
      </c>
      <c r="E250" s="116">
        <v>0</v>
      </c>
      <c r="F250" s="147">
        <v>1</v>
      </c>
      <c r="G250" s="117">
        <v>7.12</v>
      </c>
      <c r="H250" s="117">
        <f t="shared" si="22"/>
        <v>0</v>
      </c>
      <c r="I250" s="117">
        <v>0</v>
      </c>
      <c r="J250" s="117">
        <f t="shared" si="23"/>
        <v>0</v>
      </c>
      <c r="K250" s="138">
        <f>E250*F250*(G250+I250)</f>
        <v>0</v>
      </c>
      <c r="L250" s="119"/>
      <c r="M250" s="120">
        <f>K250*'Valeurs de point'!$E$3</f>
        <v>0</v>
      </c>
      <c r="N250" s="119"/>
      <c r="O250" s="120">
        <f>K250*'Valeurs de point'!$E$4</f>
        <v>0</v>
      </c>
      <c r="P250" s="119"/>
      <c r="Q250" s="121">
        <f>O250+(O250*'Valeurs de point'!$E$5)</f>
        <v>0</v>
      </c>
    </row>
    <row r="251" spans="1:17" outlineLevel="2">
      <c r="A251" s="114" t="s">
        <v>1443</v>
      </c>
      <c r="B251" s="122" t="s">
        <v>1444</v>
      </c>
      <c r="C251" s="122" t="s">
        <v>1438</v>
      </c>
      <c r="D251" s="122" t="s">
        <v>1352</v>
      </c>
      <c r="E251" s="116">
        <v>0</v>
      </c>
      <c r="F251" s="147">
        <v>1</v>
      </c>
      <c r="G251" s="117">
        <v>35.61</v>
      </c>
      <c r="H251" s="117">
        <f t="shared" si="22"/>
        <v>0</v>
      </c>
      <c r="I251" s="117">
        <v>0</v>
      </c>
      <c r="J251" s="117">
        <f t="shared" si="23"/>
        <v>0</v>
      </c>
      <c r="K251" s="138">
        <f>E251*F251*(G251+I251)</f>
        <v>0</v>
      </c>
      <c r="L251" s="119"/>
      <c r="M251" s="120">
        <f>K251*'Valeurs de point'!$E$3</f>
        <v>0</v>
      </c>
      <c r="N251" s="119"/>
      <c r="O251" s="120">
        <f>K251*'Valeurs de point'!$E$4</f>
        <v>0</v>
      </c>
      <c r="P251" s="119"/>
      <c r="Q251" s="121">
        <f>O251+(O251*'Valeurs de point'!$E$5)</f>
        <v>0</v>
      </c>
    </row>
    <row r="252" spans="1:17" ht="12" outlineLevel="2" thickBot="1">
      <c r="A252" s="114" t="s">
        <v>1443</v>
      </c>
      <c r="B252" s="122" t="s">
        <v>1444</v>
      </c>
      <c r="C252" s="122" t="s">
        <v>2163</v>
      </c>
      <c r="D252" s="122" t="s">
        <v>8</v>
      </c>
      <c r="E252" s="116">
        <v>0</v>
      </c>
      <c r="F252" s="147">
        <v>1</v>
      </c>
      <c r="G252" s="117">
        <v>0</v>
      </c>
      <c r="H252" s="117">
        <f t="shared" si="22"/>
        <v>0</v>
      </c>
      <c r="I252" s="117">
        <v>11.67</v>
      </c>
      <c r="J252" s="117">
        <f t="shared" si="23"/>
        <v>0</v>
      </c>
      <c r="K252" s="138">
        <f>E252*F252*(G252+I252)</f>
        <v>0</v>
      </c>
      <c r="L252" s="119"/>
      <c r="M252" s="120">
        <f>K252*'Valeurs de point'!$E$3</f>
        <v>0</v>
      </c>
      <c r="N252" s="119"/>
      <c r="O252" s="120">
        <f>K252*'Valeurs de point'!$E$4</f>
        <v>0</v>
      </c>
      <c r="P252" s="119"/>
      <c r="Q252" s="121">
        <f>O252+(O252*'Valeurs de point'!$E$5)</f>
        <v>0</v>
      </c>
    </row>
    <row r="253" spans="1:17" ht="12" outlineLevel="1" thickBot="1">
      <c r="A253" s="101"/>
      <c r="B253" s="123" t="s">
        <v>1570</v>
      </c>
      <c r="C253" s="124"/>
      <c r="D253" s="124"/>
      <c r="E253" s="125"/>
      <c r="F253" s="148"/>
      <c r="G253" s="126"/>
      <c r="H253" s="126"/>
      <c r="I253" s="126"/>
      <c r="J253" s="126"/>
      <c r="K253" s="149"/>
      <c r="L253" s="127"/>
      <c r="M253" s="128">
        <f>SUBTOTAL(9,M248:M252)</f>
        <v>0</v>
      </c>
      <c r="N253" s="127"/>
      <c r="O253" s="128">
        <f>SUBTOTAL(9,O248:O252)</f>
        <v>0</v>
      </c>
      <c r="P253" s="127"/>
      <c r="Q253" s="129">
        <f>SUBTOTAL(9,Q248:Q252)</f>
        <v>0</v>
      </c>
    </row>
    <row r="254" spans="1:17" outlineLevel="2">
      <c r="A254" s="114" t="s">
        <v>725</v>
      </c>
      <c r="B254" s="122" t="s">
        <v>726</v>
      </c>
      <c r="C254" s="122" t="s">
        <v>1437</v>
      </c>
      <c r="D254" s="122" t="s">
        <v>183</v>
      </c>
      <c r="E254" s="116">
        <v>0</v>
      </c>
      <c r="F254" s="147">
        <v>1</v>
      </c>
      <c r="G254" s="117">
        <v>5.74</v>
      </c>
      <c r="H254" s="117">
        <f t="shared" si="22"/>
        <v>0</v>
      </c>
      <c r="I254" s="117">
        <v>57.15</v>
      </c>
      <c r="J254" s="117">
        <f t="shared" si="23"/>
        <v>0</v>
      </c>
      <c r="K254" s="138">
        <f t="shared" ref="K254:K259" si="28">E254*F254*(G254+I254)</f>
        <v>0</v>
      </c>
      <c r="L254" s="119"/>
      <c r="M254" s="120">
        <f>K254*'Valeurs de point'!$E$3</f>
        <v>0</v>
      </c>
      <c r="N254" s="119"/>
      <c r="O254" s="120">
        <f>K254*'Valeurs de point'!$E$4</f>
        <v>0</v>
      </c>
      <c r="P254" s="119"/>
      <c r="Q254" s="121">
        <f>O254+(O254*'Valeurs de point'!$E$5)</f>
        <v>0</v>
      </c>
    </row>
    <row r="255" spans="1:17" outlineLevel="2">
      <c r="A255" s="114" t="s">
        <v>725</v>
      </c>
      <c r="B255" s="122" t="s">
        <v>726</v>
      </c>
      <c r="C255" s="122" t="s">
        <v>2191</v>
      </c>
      <c r="D255" s="122" t="s">
        <v>516</v>
      </c>
      <c r="E255" s="116">
        <v>0</v>
      </c>
      <c r="F255" s="147">
        <v>1</v>
      </c>
      <c r="G255" s="117">
        <v>62.45</v>
      </c>
      <c r="H255" s="117">
        <f t="shared" si="22"/>
        <v>0</v>
      </c>
      <c r="I255" s="117">
        <v>42.03</v>
      </c>
      <c r="J255" s="117">
        <f t="shared" si="23"/>
        <v>0</v>
      </c>
      <c r="K255" s="138">
        <f t="shared" si="28"/>
        <v>0</v>
      </c>
      <c r="L255" s="119"/>
      <c r="M255" s="120">
        <f>K255*'Valeurs de point'!$E$3</f>
        <v>0</v>
      </c>
      <c r="N255" s="119"/>
      <c r="O255" s="120">
        <f>K255*'Valeurs de point'!$E$4</f>
        <v>0</v>
      </c>
      <c r="P255" s="119"/>
      <c r="Q255" s="121">
        <f>O255+(O255*'Valeurs de point'!$E$5)</f>
        <v>0</v>
      </c>
    </row>
    <row r="256" spans="1:17" outlineLevel="2">
      <c r="A256" s="114" t="s">
        <v>295</v>
      </c>
      <c r="B256" s="122" t="s">
        <v>726</v>
      </c>
      <c r="C256" s="122" t="s">
        <v>178</v>
      </c>
      <c r="D256" s="122" t="s">
        <v>2031</v>
      </c>
      <c r="E256" s="116">
        <v>0</v>
      </c>
      <c r="F256" s="147">
        <v>1</v>
      </c>
      <c r="G256" s="117">
        <v>21.68</v>
      </c>
      <c r="H256" s="117">
        <f>E256*F256*G256</f>
        <v>0</v>
      </c>
      <c r="I256" s="117">
        <v>16.34</v>
      </c>
      <c r="J256" s="117">
        <f>E256*F256*I256</f>
        <v>0</v>
      </c>
      <c r="K256" s="138">
        <f>E256*F256*(G256+I256)</f>
        <v>0</v>
      </c>
      <c r="L256" s="119"/>
      <c r="M256" s="120">
        <f>K256*'Valeurs de point'!$E$3</f>
        <v>0</v>
      </c>
      <c r="N256" s="119"/>
      <c r="O256" s="120">
        <f>K256*'Valeurs de point'!$E$4</f>
        <v>0</v>
      </c>
      <c r="P256" s="119"/>
      <c r="Q256" s="121">
        <f>O256+(O256*'Valeurs de point'!$E$5)</f>
        <v>0</v>
      </c>
    </row>
    <row r="257" spans="1:17" outlineLevel="2">
      <c r="A257" s="114" t="s">
        <v>725</v>
      </c>
      <c r="B257" s="122" t="s">
        <v>726</v>
      </c>
      <c r="C257" s="122" t="s">
        <v>1439</v>
      </c>
      <c r="D257" s="122" t="s">
        <v>902</v>
      </c>
      <c r="E257" s="116">
        <v>0</v>
      </c>
      <c r="F257" s="147">
        <v>1</v>
      </c>
      <c r="G257" s="117">
        <v>7.12</v>
      </c>
      <c r="H257" s="117">
        <f t="shared" si="22"/>
        <v>0</v>
      </c>
      <c r="I257" s="117">
        <v>0</v>
      </c>
      <c r="J257" s="117">
        <f t="shared" si="23"/>
        <v>0</v>
      </c>
      <c r="K257" s="138">
        <f t="shared" si="28"/>
        <v>0</v>
      </c>
      <c r="L257" s="119"/>
      <c r="M257" s="120">
        <f>K257*'Valeurs de point'!$E$3</f>
        <v>0</v>
      </c>
      <c r="N257" s="119"/>
      <c r="O257" s="120">
        <f>K257*'Valeurs de point'!$E$4</f>
        <v>0</v>
      </c>
      <c r="P257" s="119"/>
      <c r="Q257" s="121">
        <f>O257+(O257*'Valeurs de point'!$E$5)</f>
        <v>0</v>
      </c>
    </row>
    <row r="258" spans="1:17" outlineLevel="2">
      <c r="A258" s="114" t="s">
        <v>725</v>
      </c>
      <c r="B258" s="122" t="s">
        <v>726</v>
      </c>
      <c r="C258" s="122" t="s">
        <v>1438</v>
      </c>
      <c r="D258" s="122" t="s">
        <v>1352</v>
      </c>
      <c r="E258" s="116">
        <v>0</v>
      </c>
      <c r="F258" s="147">
        <v>1</v>
      </c>
      <c r="G258" s="117">
        <v>35.61</v>
      </c>
      <c r="H258" s="117">
        <f t="shared" si="22"/>
        <v>0</v>
      </c>
      <c r="I258" s="117">
        <v>0</v>
      </c>
      <c r="J258" s="117">
        <f t="shared" si="23"/>
        <v>0</v>
      </c>
      <c r="K258" s="138">
        <f t="shared" si="28"/>
        <v>0</v>
      </c>
      <c r="L258" s="119"/>
      <c r="M258" s="120">
        <f>K258*'Valeurs de point'!$E$3</f>
        <v>0</v>
      </c>
      <c r="N258" s="119"/>
      <c r="O258" s="120">
        <f>K258*'Valeurs de point'!$E$4</f>
        <v>0</v>
      </c>
      <c r="P258" s="119"/>
      <c r="Q258" s="121">
        <f>O258+(O258*'Valeurs de point'!$E$5)</f>
        <v>0</v>
      </c>
    </row>
    <row r="259" spans="1:17" ht="12" outlineLevel="2" thickBot="1">
      <c r="A259" s="114" t="s">
        <v>725</v>
      </c>
      <c r="B259" s="122" t="s">
        <v>726</v>
      </c>
      <c r="C259" s="122" t="s">
        <v>2163</v>
      </c>
      <c r="D259" s="122" t="s">
        <v>8</v>
      </c>
      <c r="E259" s="116">
        <v>0</v>
      </c>
      <c r="F259" s="147">
        <v>1</v>
      </c>
      <c r="G259" s="117">
        <v>0</v>
      </c>
      <c r="H259" s="117">
        <f t="shared" si="22"/>
        <v>0</v>
      </c>
      <c r="I259" s="117">
        <v>11.67</v>
      </c>
      <c r="J259" s="117">
        <f t="shared" si="23"/>
        <v>0</v>
      </c>
      <c r="K259" s="138">
        <f t="shared" si="28"/>
        <v>0</v>
      </c>
      <c r="L259" s="119"/>
      <c r="M259" s="120">
        <f>K259*'Valeurs de point'!$E$3</f>
        <v>0</v>
      </c>
      <c r="N259" s="119"/>
      <c r="O259" s="120">
        <f>K259*'Valeurs de point'!$E$4</f>
        <v>0</v>
      </c>
      <c r="P259" s="119"/>
      <c r="Q259" s="121">
        <f>O259+(O259*'Valeurs de point'!$E$5)</f>
        <v>0</v>
      </c>
    </row>
    <row r="260" spans="1:17" ht="12" outlineLevel="1" thickBot="1">
      <c r="A260" s="101"/>
      <c r="B260" s="123" t="s">
        <v>1571</v>
      </c>
      <c r="C260" s="124"/>
      <c r="D260" s="124"/>
      <c r="E260" s="125"/>
      <c r="F260" s="148"/>
      <c r="G260" s="126"/>
      <c r="H260" s="126"/>
      <c r="I260" s="126"/>
      <c r="J260" s="126"/>
      <c r="K260" s="149"/>
      <c r="L260" s="127"/>
      <c r="M260" s="128">
        <f>SUBTOTAL(9,M254:M259)</f>
        <v>0</v>
      </c>
      <c r="N260" s="127"/>
      <c r="O260" s="128">
        <f>SUBTOTAL(9,O254:O259)</f>
        <v>0</v>
      </c>
      <c r="P260" s="127"/>
      <c r="Q260" s="129">
        <f>SUBTOTAL(9,Q254:Q259)</f>
        <v>0</v>
      </c>
    </row>
    <row r="261" spans="1:17" outlineLevel="2">
      <c r="A261" s="114" t="s">
        <v>1489</v>
      </c>
      <c r="B261" s="122" t="s">
        <v>1490</v>
      </c>
      <c r="C261" s="122" t="s">
        <v>1437</v>
      </c>
      <c r="D261" s="122" t="s">
        <v>183</v>
      </c>
      <c r="E261" s="116">
        <v>0</v>
      </c>
      <c r="F261" s="147">
        <v>1</v>
      </c>
      <c r="G261" s="117">
        <v>5.74</v>
      </c>
      <c r="H261" s="117">
        <f t="shared" si="22"/>
        <v>0</v>
      </c>
      <c r="I261" s="117">
        <v>57.15</v>
      </c>
      <c r="J261" s="117">
        <f t="shared" ref="J261:J290" si="29">E261*F261*I261</f>
        <v>0</v>
      </c>
      <c r="K261" s="138">
        <f>E261*F261*(G261+I261)</f>
        <v>0</v>
      </c>
      <c r="L261" s="119"/>
      <c r="M261" s="120">
        <f>K261*'Valeurs de point'!$E$3</f>
        <v>0</v>
      </c>
      <c r="N261" s="119"/>
      <c r="O261" s="120">
        <f>K261*'Valeurs de point'!$E$4</f>
        <v>0</v>
      </c>
      <c r="P261" s="119"/>
      <c r="Q261" s="121">
        <f>O261+(O261*'Valeurs de point'!$E$5)</f>
        <v>0</v>
      </c>
    </row>
    <row r="262" spans="1:17" outlineLevel="2">
      <c r="A262" s="114" t="s">
        <v>1489</v>
      </c>
      <c r="B262" s="122" t="s">
        <v>1490</v>
      </c>
      <c r="C262" s="122" t="s">
        <v>2193</v>
      </c>
      <c r="D262" s="122" t="s">
        <v>518</v>
      </c>
      <c r="E262" s="116">
        <v>0</v>
      </c>
      <c r="F262" s="147">
        <v>1</v>
      </c>
      <c r="G262" s="117">
        <v>80.66</v>
      </c>
      <c r="H262" s="117">
        <f t="shared" si="22"/>
        <v>0</v>
      </c>
      <c r="I262" s="117">
        <v>58.37</v>
      </c>
      <c r="J262" s="117">
        <f t="shared" si="29"/>
        <v>0</v>
      </c>
      <c r="K262" s="138">
        <f>E262*F262*(G262+I262)</f>
        <v>0</v>
      </c>
      <c r="L262" s="119"/>
      <c r="M262" s="120">
        <f>K262*'Valeurs de point'!$E$3</f>
        <v>0</v>
      </c>
      <c r="N262" s="119"/>
      <c r="O262" s="120">
        <f>K262*'Valeurs de point'!$E$4</f>
        <v>0</v>
      </c>
      <c r="P262" s="119"/>
      <c r="Q262" s="121">
        <f>O262+(O262*'Valeurs de point'!$E$5)</f>
        <v>0</v>
      </c>
    </row>
    <row r="263" spans="1:17" outlineLevel="2">
      <c r="A263" s="114" t="s">
        <v>1489</v>
      </c>
      <c r="B263" s="122" t="s">
        <v>1490</v>
      </c>
      <c r="C263" s="122" t="s">
        <v>1439</v>
      </c>
      <c r="D263" s="122" t="s">
        <v>902</v>
      </c>
      <c r="E263" s="116">
        <v>0</v>
      </c>
      <c r="F263" s="147">
        <v>1</v>
      </c>
      <c r="G263" s="117">
        <v>7.12</v>
      </c>
      <c r="H263" s="117">
        <f t="shared" si="22"/>
        <v>0</v>
      </c>
      <c r="I263" s="117">
        <v>0</v>
      </c>
      <c r="J263" s="117">
        <f t="shared" si="29"/>
        <v>0</v>
      </c>
      <c r="K263" s="138">
        <f>E263*F263*(G263+I263)</f>
        <v>0</v>
      </c>
      <c r="L263" s="119"/>
      <c r="M263" s="120">
        <f>K263*'Valeurs de point'!$E$3</f>
        <v>0</v>
      </c>
      <c r="N263" s="119"/>
      <c r="O263" s="120">
        <f>K263*'Valeurs de point'!$E$4</f>
        <v>0</v>
      </c>
      <c r="P263" s="119"/>
      <c r="Q263" s="121">
        <f>O263+(O263*'Valeurs de point'!$E$5)</f>
        <v>0</v>
      </c>
    </row>
    <row r="264" spans="1:17" outlineLevel="2">
      <c r="A264" s="114" t="s">
        <v>1489</v>
      </c>
      <c r="B264" s="122" t="s">
        <v>1490</v>
      </c>
      <c r="C264" s="122" t="s">
        <v>1438</v>
      </c>
      <c r="D264" s="122" t="s">
        <v>1352</v>
      </c>
      <c r="E264" s="116">
        <v>0</v>
      </c>
      <c r="F264" s="147">
        <v>1</v>
      </c>
      <c r="G264" s="117">
        <v>35.61</v>
      </c>
      <c r="H264" s="117">
        <f t="shared" si="22"/>
        <v>0</v>
      </c>
      <c r="I264" s="117">
        <v>0</v>
      </c>
      <c r="J264" s="117">
        <f t="shared" si="29"/>
        <v>0</v>
      </c>
      <c r="K264" s="138">
        <f>E264*F264*(G264+I264)</f>
        <v>0</v>
      </c>
      <c r="L264" s="119"/>
      <c r="M264" s="120">
        <f>K264*'Valeurs de point'!$E$3</f>
        <v>0</v>
      </c>
      <c r="N264" s="119"/>
      <c r="O264" s="120">
        <f>K264*'Valeurs de point'!$E$4</f>
        <v>0</v>
      </c>
      <c r="P264" s="119"/>
      <c r="Q264" s="121">
        <f>O264+(O264*'Valeurs de point'!$E$5)</f>
        <v>0</v>
      </c>
    </row>
    <row r="265" spans="1:17" ht="12" outlineLevel="2" thickBot="1">
      <c r="A265" s="114" t="s">
        <v>1489</v>
      </c>
      <c r="B265" s="122" t="s">
        <v>1490</v>
      </c>
      <c r="C265" s="122" t="s">
        <v>2163</v>
      </c>
      <c r="D265" s="122" t="s">
        <v>8</v>
      </c>
      <c r="E265" s="116">
        <v>0</v>
      </c>
      <c r="F265" s="147">
        <v>1</v>
      </c>
      <c r="G265" s="117">
        <v>0</v>
      </c>
      <c r="H265" s="117">
        <f t="shared" si="22"/>
        <v>0</v>
      </c>
      <c r="I265" s="117">
        <v>11.67</v>
      </c>
      <c r="J265" s="117">
        <f t="shared" si="29"/>
        <v>0</v>
      </c>
      <c r="K265" s="138">
        <f>E265*F265*(G265+I265)</f>
        <v>0</v>
      </c>
      <c r="L265" s="119"/>
      <c r="M265" s="120">
        <f>K265*'Valeurs de point'!$E$3</f>
        <v>0</v>
      </c>
      <c r="N265" s="119"/>
      <c r="O265" s="120">
        <f>K265*'Valeurs de point'!$E$4</f>
        <v>0</v>
      </c>
      <c r="P265" s="119"/>
      <c r="Q265" s="121">
        <f>O265+(O265*'Valeurs de point'!$E$5)</f>
        <v>0</v>
      </c>
    </row>
    <row r="266" spans="1:17" ht="12" outlineLevel="1" thickBot="1">
      <c r="A266" s="101"/>
      <c r="B266" s="123" t="s">
        <v>890</v>
      </c>
      <c r="C266" s="124"/>
      <c r="D266" s="124"/>
      <c r="E266" s="125"/>
      <c r="F266" s="148"/>
      <c r="G266" s="126"/>
      <c r="H266" s="126"/>
      <c r="I266" s="126"/>
      <c r="J266" s="126"/>
      <c r="K266" s="149"/>
      <c r="L266" s="127"/>
      <c r="M266" s="128">
        <f>SUBTOTAL(9,M261:M265)</f>
        <v>0</v>
      </c>
      <c r="N266" s="127"/>
      <c r="O266" s="128">
        <f>SUBTOTAL(9,O261:O265)</f>
        <v>0</v>
      </c>
      <c r="P266" s="127"/>
      <c r="Q266" s="129">
        <f>SUBTOTAL(9,Q261:Q265)</f>
        <v>0</v>
      </c>
    </row>
    <row r="267" spans="1:17" outlineLevel="2">
      <c r="A267" s="114" t="s">
        <v>1491</v>
      </c>
      <c r="B267" s="153" t="s">
        <v>1410</v>
      </c>
      <c r="C267" s="122" t="s">
        <v>1437</v>
      </c>
      <c r="D267" s="122" t="s">
        <v>183</v>
      </c>
      <c r="E267" s="116">
        <v>0</v>
      </c>
      <c r="F267" s="147">
        <v>1</v>
      </c>
      <c r="G267" s="117">
        <v>5.74</v>
      </c>
      <c r="H267" s="117">
        <f t="shared" ref="H267:H292" si="30">E267*F267*G267</f>
        <v>0</v>
      </c>
      <c r="I267" s="117">
        <v>57.15</v>
      </c>
      <c r="J267" s="117">
        <f t="shared" si="29"/>
        <v>0</v>
      </c>
      <c r="K267" s="138">
        <f>E267*F267*(G267+I267)</f>
        <v>0</v>
      </c>
      <c r="L267" s="119"/>
      <c r="M267" s="120">
        <f>K267*'Valeurs de point'!$E$3</f>
        <v>0</v>
      </c>
      <c r="N267" s="119"/>
      <c r="O267" s="120">
        <f>K267*'Valeurs de point'!$E$4</f>
        <v>0</v>
      </c>
      <c r="P267" s="119"/>
      <c r="Q267" s="121">
        <f>O267+(O267*'Valeurs de point'!$E$5)</f>
        <v>0</v>
      </c>
    </row>
    <row r="268" spans="1:17" outlineLevel="2">
      <c r="A268" s="114" t="s">
        <v>1491</v>
      </c>
      <c r="B268" s="153" t="s">
        <v>1410</v>
      </c>
      <c r="C268" s="122" t="s">
        <v>2194</v>
      </c>
      <c r="D268" s="122" t="s">
        <v>519</v>
      </c>
      <c r="E268" s="116">
        <v>0</v>
      </c>
      <c r="F268" s="147">
        <v>1</v>
      </c>
      <c r="G268" s="117">
        <v>67.650000000000006</v>
      </c>
      <c r="H268" s="117">
        <f t="shared" si="30"/>
        <v>0</v>
      </c>
      <c r="I268" s="117">
        <v>51.36</v>
      </c>
      <c r="J268" s="117">
        <f t="shared" si="29"/>
        <v>0</v>
      </c>
      <c r="K268" s="138">
        <f>E268*F268*(G268+I268)</f>
        <v>0</v>
      </c>
      <c r="L268" s="119"/>
      <c r="M268" s="120">
        <f>K268*'Valeurs de point'!$E$3</f>
        <v>0</v>
      </c>
      <c r="N268" s="119"/>
      <c r="O268" s="120">
        <f>K268*'Valeurs de point'!$E$4</f>
        <v>0</v>
      </c>
      <c r="P268" s="119"/>
      <c r="Q268" s="121">
        <f>O268+(O268*'Valeurs de point'!$E$5)</f>
        <v>0</v>
      </c>
    </row>
    <row r="269" spans="1:17" outlineLevel="2">
      <c r="A269" s="114" t="s">
        <v>1491</v>
      </c>
      <c r="B269" s="153" t="s">
        <v>1410</v>
      </c>
      <c r="C269" s="122" t="s">
        <v>1439</v>
      </c>
      <c r="D269" s="122" t="s">
        <v>902</v>
      </c>
      <c r="E269" s="116">
        <v>0</v>
      </c>
      <c r="F269" s="147">
        <v>1</v>
      </c>
      <c r="G269" s="117">
        <v>7.12</v>
      </c>
      <c r="H269" s="117">
        <f t="shared" si="30"/>
        <v>0</v>
      </c>
      <c r="I269" s="117">
        <v>0</v>
      </c>
      <c r="J269" s="117">
        <f t="shared" si="29"/>
        <v>0</v>
      </c>
      <c r="K269" s="138">
        <f>E269*F269*(G269+I269)</f>
        <v>0</v>
      </c>
      <c r="L269" s="119"/>
      <c r="M269" s="120">
        <f>K269*'Valeurs de point'!$E$3</f>
        <v>0</v>
      </c>
      <c r="N269" s="119"/>
      <c r="O269" s="120">
        <f>K269*'Valeurs de point'!$E$4</f>
        <v>0</v>
      </c>
      <c r="P269" s="119"/>
      <c r="Q269" s="121">
        <f>O269+(O269*'Valeurs de point'!$E$5)</f>
        <v>0</v>
      </c>
    </row>
    <row r="270" spans="1:17" ht="12" outlineLevel="2" thickBot="1">
      <c r="A270" s="114" t="s">
        <v>1491</v>
      </c>
      <c r="B270" s="153" t="s">
        <v>1410</v>
      </c>
      <c r="C270" s="122" t="s">
        <v>1438</v>
      </c>
      <c r="D270" s="122" t="s">
        <v>1352</v>
      </c>
      <c r="E270" s="116">
        <v>0</v>
      </c>
      <c r="F270" s="147">
        <v>1</v>
      </c>
      <c r="G270" s="117">
        <v>35.61</v>
      </c>
      <c r="H270" s="117">
        <f t="shared" si="30"/>
        <v>0</v>
      </c>
      <c r="I270" s="117">
        <v>0</v>
      </c>
      <c r="J270" s="117">
        <f t="shared" si="29"/>
        <v>0</v>
      </c>
      <c r="K270" s="138">
        <f>E270*F270*(G270+I270)</f>
        <v>0</v>
      </c>
      <c r="L270" s="119"/>
      <c r="M270" s="120">
        <f>K270*'Valeurs de point'!$E$3</f>
        <v>0</v>
      </c>
      <c r="N270" s="119"/>
      <c r="O270" s="120">
        <f>K270*'Valeurs de point'!$E$4</f>
        <v>0</v>
      </c>
      <c r="P270" s="119"/>
      <c r="Q270" s="121">
        <f>O270+(O270*'Valeurs de point'!$E$5)</f>
        <v>0</v>
      </c>
    </row>
    <row r="271" spans="1:17" ht="12" outlineLevel="1" thickBot="1">
      <c r="A271" s="101"/>
      <c r="B271" s="153" t="s">
        <v>1410</v>
      </c>
      <c r="C271" s="122" t="s">
        <v>2163</v>
      </c>
      <c r="D271" s="122" t="s">
        <v>8</v>
      </c>
      <c r="E271" s="116">
        <v>0</v>
      </c>
      <c r="F271" s="147">
        <v>1</v>
      </c>
      <c r="G271" s="117">
        <v>0</v>
      </c>
      <c r="H271" s="117">
        <f t="shared" si="30"/>
        <v>0</v>
      </c>
      <c r="I271" s="117">
        <v>11.67</v>
      </c>
      <c r="J271" s="117">
        <f t="shared" si="29"/>
        <v>0</v>
      </c>
      <c r="K271" s="138">
        <f>E271*F271*(G271+I271)</f>
        <v>0</v>
      </c>
      <c r="L271" s="119"/>
      <c r="M271" s="120">
        <f>K271*'Valeurs de point'!$E$3</f>
        <v>0</v>
      </c>
      <c r="N271" s="119"/>
      <c r="O271" s="120">
        <f>K271*'Valeurs de point'!$E$4</f>
        <v>0</v>
      </c>
      <c r="P271" s="119"/>
      <c r="Q271" s="121">
        <f>O271+(O271*'Valeurs de point'!$E$5)</f>
        <v>0</v>
      </c>
    </row>
    <row r="272" spans="1:17" ht="12" outlineLevel="2" thickBot="1">
      <c r="A272" s="114" t="s">
        <v>1492</v>
      </c>
      <c r="B272" s="123" t="s">
        <v>1411</v>
      </c>
      <c r="C272" s="124"/>
      <c r="D272" s="124"/>
      <c r="E272" s="125"/>
      <c r="F272" s="148"/>
      <c r="G272" s="126"/>
      <c r="H272" s="126"/>
      <c r="I272" s="126"/>
      <c r="J272" s="126"/>
      <c r="K272" s="149"/>
      <c r="L272" s="127"/>
      <c r="M272" s="128">
        <f>SUBTOTAL(9,M267:M271)</f>
        <v>0</v>
      </c>
      <c r="N272" s="127"/>
      <c r="O272" s="128">
        <f>SUBTOTAL(9,O267:O271)</f>
        <v>0</v>
      </c>
      <c r="P272" s="127"/>
      <c r="Q272" s="129">
        <f>SUBTOTAL(9,Q267:Q271)</f>
        <v>0</v>
      </c>
    </row>
    <row r="273" spans="1:17" outlineLevel="2">
      <c r="A273" s="114" t="s">
        <v>1493</v>
      </c>
      <c r="B273" s="122" t="s">
        <v>1494</v>
      </c>
      <c r="C273" s="122" t="s">
        <v>1437</v>
      </c>
      <c r="D273" s="122" t="s">
        <v>183</v>
      </c>
      <c r="E273" s="116">
        <v>0</v>
      </c>
      <c r="F273" s="147">
        <v>1</v>
      </c>
      <c r="G273" s="117">
        <v>5.74</v>
      </c>
      <c r="H273" s="117">
        <f t="shared" si="30"/>
        <v>0</v>
      </c>
      <c r="I273" s="117">
        <v>57.15</v>
      </c>
      <c r="J273" s="117">
        <f t="shared" si="29"/>
        <v>0</v>
      </c>
      <c r="K273" s="138">
        <f>E273*F273*(G273+I273)</f>
        <v>0</v>
      </c>
      <c r="L273" s="119"/>
      <c r="M273" s="120">
        <f>K273*'Valeurs de point'!$E$3</f>
        <v>0</v>
      </c>
      <c r="N273" s="119"/>
      <c r="O273" s="120">
        <f>K273*'Valeurs de point'!$E$4</f>
        <v>0</v>
      </c>
      <c r="P273" s="119"/>
      <c r="Q273" s="121">
        <f>O273+(O273*'Valeurs de point'!$E$5)</f>
        <v>0</v>
      </c>
    </row>
    <row r="274" spans="1:17" outlineLevel="2">
      <c r="A274" s="114" t="s">
        <v>1493</v>
      </c>
      <c r="B274" s="122" t="s">
        <v>1494</v>
      </c>
      <c r="C274" s="122" t="s">
        <v>2195</v>
      </c>
      <c r="D274" s="122" t="s">
        <v>520</v>
      </c>
      <c r="E274" s="116">
        <v>0</v>
      </c>
      <c r="F274" s="147">
        <v>1</v>
      </c>
      <c r="G274" s="117">
        <v>41.63</v>
      </c>
      <c r="H274" s="117">
        <f t="shared" si="30"/>
        <v>0</v>
      </c>
      <c r="I274" s="117">
        <v>28.02</v>
      </c>
      <c r="J274" s="117">
        <f t="shared" si="29"/>
        <v>0</v>
      </c>
      <c r="K274" s="138">
        <f>E274*F274*(G274+I274)</f>
        <v>0</v>
      </c>
      <c r="L274" s="119"/>
      <c r="M274" s="120">
        <f>K274*'Valeurs de point'!$E$3</f>
        <v>0</v>
      </c>
      <c r="N274" s="119"/>
      <c r="O274" s="120">
        <f>K274*'Valeurs de point'!$E$4</f>
        <v>0</v>
      </c>
      <c r="P274" s="119"/>
      <c r="Q274" s="121">
        <f>O274+(O274*'Valeurs de point'!$E$5)</f>
        <v>0</v>
      </c>
    </row>
    <row r="275" spans="1:17" outlineLevel="2">
      <c r="A275" s="114" t="s">
        <v>1493</v>
      </c>
      <c r="B275" s="122" t="s">
        <v>1494</v>
      </c>
      <c r="C275" s="122" t="s">
        <v>1439</v>
      </c>
      <c r="D275" s="122" t="s">
        <v>902</v>
      </c>
      <c r="E275" s="116">
        <v>0</v>
      </c>
      <c r="F275" s="147">
        <v>1</v>
      </c>
      <c r="G275" s="117">
        <v>7.12</v>
      </c>
      <c r="H275" s="117">
        <f t="shared" si="30"/>
        <v>0</v>
      </c>
      <c r="I275" s="117">
        <v>0</v>
      </c>
      <c r="J275" s="117">
        <f t="shared" si="29"/>
        <v>0</v>
      </c>
      <c r="K275" s="138">
        <f>E275*F275*(G275+I275)</f>
        <v>0</v>
      </c>
      <c r="L275" s="119"/>
      <c r="M275" s="120">
        <f>K275*'Valeurs de point'!$E$3</f>
        <v>0</v>
      </c>
      <c r="N275" s="119"/>
      <c r="O275" s="120">
        <f>K275*'Valeurs de point'!$E$4</f>
        <v>0</v>
      </c>
      <c r="P275" s="119"/>
      <c r="Q275" s="121">
        <f>O275+(O275*'Valeurs de point'!$E$5)</f>
        <v>0</v>
      </c>
    </row>
    <row r="276" spans="1:17" ht="12" outlineLevel="2" thickBot="1">
      <c r="A276" s="114" t="s">
        <v>1493</v>
      </c>
      <c r="B276" s="122" t="s">
        <v>1494</v>
      </c>
      <c r="C276" s="122" t="s">
        <v>1438</v>
      </c>
      <c r="D276" s="122" t="s">
        <v>1352</v>
      </c>
      <c r="E276" s="116">
        <v>0</v>
      </c>
      <c r="F276" s="147">
        <v>1</v>
      </c>
      <c r="G276" s="117">
        <v>35.61</v>
      </c>
      <c r="H276" s="117">
        <f t="shared" si="30"/>
        <v>0</v>
      </c>
      <c r="I276" s="117">
        <v>0</v>
      </c>
      <c r="J276" s="117">
        <f t="shared" si="29"/>
        <v>0</v>
      </c>
      <c r="K276" s="138">
        <f>E276*F276*(G276+I276)</f>
        <v>0</v>
      </c>
      <c r="L276" s="119"/>
      <c r="M276" s="120">
        <f>K276*'Valeurs de point'!$E$3</f>
        <v>0</v>
      </c>
      <c r="N276" s="119"/>
      <c r="O276" s="120">
        <f>K276*'Valeurs de point'!$E$4</f>
        <v>0</v>
      </c>
      <c r="P276" s="119"/>
      <c r="Q276" s="121">
        <f>O276+(O276*'Valeurs de point'!$E$5)</f>
        <v>0</v>
      </c>
    </row>
    <row r="277" spans="1:17" ht="12" outlineLevel="1" thickBot="1">
      <c r="A277" s="101"/>
      <c r="B277" s="122" t="s">
        <v>1494</v>
      </c>
      <c r="C277" s="122" t="s">
        <v>2163</v>
      </c>
      <c r="D277" s="122" t="s">
        <v>8</v>
      </c>
      <c r="E277" s="116">
        <v>0</v>
      </c>
      <c r="F277" s="147">
        <v>1</v>
      </c>
      <c r="G277" s="117">
        <v>0</v>
      </c>
      <c r="H277" s="117">
        <f t="shared" si="30"/>
        <v>0</v>
      </c>
      <c r="I277" s="117">
        <v>11.67</v>
      </c>
      <c r="J277" s="117">
        <f t="shared" si="29"/>
        <v>0</v>
      </c>
      <c r="K277" s="138">
        <f>E277*F277*(G277+I277)</f>
        <v>0</v>
      </c>
      <c r="L277" s="119"/>
      <c r="M277" s="120">
        <f>K277*'Valeurs de point'!$E$3</f>
        <v>0</v>
      </c>
      <c r="N277" s="119"/>
      <c r="O277" s="120">
        <f>K277*'Valeurs de point'!$E$4</f>
        <v>0</v>
      </c>
      <c r="P277" s="119"/>
      <c r="Q277" s="121">
        <f>O277+(O277*'Valeurs de point'!$E$5)</f>
        <v>0</v>
      </c>
    </row>
    <row r="278" spans="1:17" ht="12" outlineLevel="2" thickBot="1">
      <c r="A278" s="114" t="s">
        <v>1495</v>
      </c>
      <c r="B278" s="123" t="s">
        <v>891</v>
      </c>
      <c r="C278" s="124"/>
      <c r="D278" s="124"/>
      <c r="E278" s="125"/>
      <c r="F278" s="148"/>
      <c r="G278" s="126"/>
      <c r="H278" s="126"/>
      <c r="I278" s="126"/>
      <c r="J278" s="126"/>
      <c r="K278" s="149"/>
      <c r="L278" s="127"/>
      <c r="M278" s="128">
        <f>SUBTOTAL(9,M273:M277)</f>
        <v>0</v>
      </c>
      <c r="N278" s="127"/>
      <c r="O278" s="128">
        <f>SUBTOTAL(9,O273:O277)</f>
        <v>0</v>
      </c>
      <c r="P278" s="127"/>
      <c r="Q278" s="129">
        <f>SUBTOTAL(9,Q273:Q277)</f>
        <v>0</v>
      </c>
    </row>
    <row r="279" spans="1:17" outlineLevel="2">
      <c r="A279" s="114" t="s">
        <v>1495</v>
      </c>
      <c r="B279" s="122" t="s">
        <v>1412</v>
      </c>
      <c r="C279" s="122" t="s">
        <v>1437</v>
      </c>
      <c r="D279" s="122" t="s">
        <v>183</v>
      </c>
      <c r="E279" s="116">
        <v>0</v>
      </c>
      <c r="F279" s="147">
        <v>1</v>
      </c>
      <c r="G279" s="117">
        <v>5.74</v>
      </c>
      <c r="H279" s="117">
        <f t="shared" si="30"/>
        <v>0</v>
      </c>
      <c r="I279" s="117">
        <v>57.15</v>
      </c>
      <c r="J279" s="117">
        <f t="shared" si="29"/>
        <v>0</v>
      </c>
      <c r="K279" s="138">
        <f>E279*F279*(G279+I279)</f>
        <v>0</v>
      </c>
      <c r="L279" s="119"/>
      <c r="M279" s="120">
        <f>K279*'Valeurs de point'!$E$3</f>
        <v>0</v>
      </c>
      <c r="N279" s="119"/>
      <c r="O279" s="120">
        <f>K279*'Valeurs de point'!$E$4</f>
        <v>0</v>
      </c>
      <c r="P279" s="119"/>
      <c r="Q279" s="121">
        <f>O279+(O279*'Valeurs de point'!$E$5)</f>
        <v>0</v>
      </c>
    </row>
    <row r="280" spans="1:17" outlineLevel="2">
      <c r="A280" s="114" t="s">
        <v>1495</v>
      </c>
      <c r="B280" s="122" t="s">
        <v>1496</v>
      </c>
      <c r="C280" s="122" t="s">
        <v>179</v>
      </c>
      <c r="D280" s="122" t="s">
        <v>521</v>
      </c>
      <c r="E280" s="116">
        <v>0</v>
      </c>
      <c r="F280" s="147">
        <v>1</v>
      </c>
      <c r="G280" s="117">
        <v>49.44</v>
      </c>
      <c r="H280" s="117">
        <f t="shared" si="30"/>
        <v>0</v>
      </c>
      <c r="I280" s="117">
        <v>35.020000000000003</v>
      </c>
      <c r="J280" s="117">
        <f t="shared" si="29"/>
        <v>0</v>
      </c>
      <c r="K280" s="138">
        <f>E280*F280*(G280+I280)</f>
        <v>0</v>
      </c>
      <c r="L280" s="119"/>
      <c r="M280" s="120">
        <f>K280*'Valeurs de point'!$E$3</f>
        <v>0</v>
      </c>
      <c r="N280" s="119"/>
      <c r="O280" s="120">
        <f>K280*'Valeurs de point'!$E$4</f>
        <v>0</v>
      </c>
      <c r="P280" s="119"/>
      <c r="Q280" s="121">
        <f>O280+(O280*'Valeurs de point'!$E$5)</f>
        <v>0</v>
      </c>
    </row>
    <row r="281" spans="1:17" outlineLevel="2">
      <c r="A281" s="114" t="s">
        <v>1495</v>
      </c>
      <c r="B281" s="122" t="s">
        <v>1496</v>
      </c>
      <c r="C281" s="122" t="s">
        <v>1439</v>
      </c>
      <c r="D281" s="122" t="s">
        <v>902</v>
      </c>
      <c r="E281" s="116">
        <v>0</v>
      </c>
      <c r="F281" s="147">
        <v>1</v>
      </c>
      <c r="G281" s="117">
        <v>7.12</v>
      </c>
      <c r="H281" s="117">
        <f t="shared" si="30"/>
        <v>0</v>
      </c>
      <c r="I281" s="117">
        <v>0</v>
      </c>
      <c r="J281" s="117">
        <f t="shared" si="29"/>
        <v>0</v>
      </c>
      <c r="K281" s="138">
        <f>E281*F281*(G281+I281)</f>
        <v>0</v>
      </c>
      <c r="L281" s="119"/>
      <c r="M281" s="120">
        <f>K281*'Valeurs de point'!$E$3</f>
        <v>0</v>
      </c>
      <c r="N281" s="119"/>
      <c r="O281" s="120">
        <f>K281*'Valeurs de point'!$E$4</f>
        <v>0</v>
      </c>
      <c r="P281" s="119"/>
      <c r="Q281" s="121">
        <f>O281+(O281*'Valeurs de point'!$E$5)</f>
        <v>0</v>
      </c>
    </row>
    <row r="282" spans="1:17" ht="12" outlineLevel="2" thickBot="1">
      <c r="A282" s="114" t="s">
        <v>1495</v>
      </c>
      <c r="B282" s="122" t="s">
        <v>1496</v>
      </c>
      <c r="C282" s="122" t="s">
        <v>1438</v>
      </c>
      <c r="D282" s="122" t="s">
        <v>1352</v>
      </c>
      <c r="E282" s="116">
        <v>0</v>
      </c>
      <c r="F282" s="147">
        <v>1</v>
      </c>
      <c r="G282" s="117">
        <v>35.61</v>
      </c>
      <c r="H282" s="117">
        <f t="shared" si="30"/>
        <v>0</v>
      </c>
      <c r="I282" s="117">
        <v>0</v>
      </c>
      <c r="J282" s="117">
        <f t="shared" si="29"/>
        <v>0</v>
      </c>
      <c r="K282" s="138">
        <f>E282*F282*(G282+I282)</f>
        <v>0</v>
      </c>
      <c r="L282" s="119"/>
      <c r="M282" s="120">
        <f>K282*'Valeurs de point'!$E$3</f>
        <v>0</v>
      </c>
      <c r="N282" s="119"/>
      <c r="O282" s="120">
        <f>K282*'Valeurs de point'!$E$4</f>
        <v>0</v>
      </c>
      <c r="P282" s="119"/>
      <c r="Q282" s="121">
        <f>O282+(O282*'Valeurs de point'!$E$5)</f>
        <v>0</v>
      </c>
    </row>
    <row r="283" spans="1:17" ht="12" outlineLevel="1" thickBot="1">
      <c r="A283" s="101"/>
      <c r="B283" s="122" t="s">
        <v>1496</v>
      </c>
      <c r="C283" s="122" t="s">
        <v>2163</v>
      </c>
      <c r="D283" s="122" t="s">
        <v>8</v>
      </c>
      <c r="E283" s="116">
        <v>0</v>
      </c>
      <c r="F283" s="147">
        <v>1</v>
      </c>
      <c r="G283" s="117">
        <v>0</v>
      </c>
      <c r="H283" s="117">
        <f t="shared" si="30"/>
        <v>0</v>
      </c>
      <c r="I283" s="117">
        <v>11.67</v>
      </c>
      <c r="J283" s="117">
        <f t="shared" si="29"/>
        <v>0</v>
      </c>
      <c r="K283" s="138">
        <f>E283*F283*(G283+I283)</f>
        <v>0</v>
      </c>
      <c r="L283" s="119"/>
      <c r="M283" s="120">
        <f>K283*'Valeurs de point'!$E$3</f>
        <v>0</v>
      </c>
      <c r="N283" s="119"/>
      <c r="O283" s="120">
        <f>K283*'Valeurs de point'!$E$4</f>
        <v>0</v>
      </c>
      <c r="P283" s="119"/>
      <c r="Q283" s="121">
        <f>O283+(O283*'Valeurs de point'!$E$5)</f>
        <v>0</v>
      </c>
    </row>
    <row r="284" spans="1:17" ht="12" outlineLevel="2" thickBot="1">
      <c r="A284" s="114" t="s">
        <v>1497</v>
      </c>
      <c r="B284" s="123" t="s">
        <v>1413</v>
      </c>
      <c r="C284" s="124"/>
      <c r="D284" s="124"/>
      <c r="E284" s="125"/>
      <c r="F284" s="148"/>
      <c r="G284" s="126"/>
      <c r="H284" s="126"/>
      <c r="I284" s="126"/>
      <c r="J284" s="126"/>
      <c r="K284" s="149"/>
      <c r="L284" s="127"/>
      <c r="M284" s="128">
        <f>SUBTOTAL(9,M279:M283)</f>
        <v>0</v>
      </c>
      <c r="N284" s="127"/>
      <c r="O284" s="128">
        <f>SUBTOTAL(9,O279:O283)</f>
        <v>0</v>
      </c>
      <c r="P284" s="127"/>
      <c r="Q284" s="128">
        <f>SUBTOTAL(9,Q279:Q283)</f>
        <v>0</v>
      </c>
    </row>
    <row r="285" spans="1:17" outlineLevel="2">
      <c r="A285" s="114" t="s">
        <v>1497</v>
      </c>
      <c r="B285" s="122" t="s">
        <v>1414</v>
      </c>
      <c r="C285" s="122" t="s">
        <v>1437</v>
      </c>
      <c r="D285" s="122" t="s">
        <v>183</v>
      </c>
      <c r="E285" s="116">
        <v>0</v>
      </c>
      <c r="F285" s="147">
        <v>1</v>
      </c>
      <c r="G285" s="117">
        <v>5.74</v>
      </c>
      <c r="H285" s="117">
        <f t="shared" si="30"/>
        <v>0</v>
      </c>
      <c r="I285" s="117">
        <v>57.15</v>
      </c>
      <c r="J285" s="117">
        <f t="shared" si="29"/>
        <v>0</v>
      </c>
      <c r="K285" s="138">
        <f t="shared" ref="K285:K290" si="31">E285*F285*(G285+I285)</f>
        <v>0</v>
      </c>
      <c r="L285" s="119"/>
      <c r="M285" s="120">
        <f>K285*'Valeurs de point'!$E$3</f>
        <v>0</v>
      </c>
      <c r="N285" s="119"/>
      <c r="O285" s="120">
        <f>K285*'Valeurs de point'!$E$4</f>
        <v>0</v>
      </c>
      <c r="P285" s="119"/>
      <c r="Q285" s="121">
        <f>O285+(O285*'Valeurs de point'!$E$5)</f>
        <v>0</v>
      </c>
    </row>
    <row r="286" spans="1:17" outlineLevel="2">
      <c r="A286" s="114" t="s">
        <v>1497</v>
      </c>
      <c r="B286" s="122" t="s">
        <v>1414</v>
      </c>
      <c r="C286" s="122" t="s">
        <v>179</v>
      </c>
      <c r="D286" s="122" t="s">
        <v>521</v>
      </c>
      <c r="E286" s="116">
        <v>0</v>
      </c>
      <c r="F286" s="147">
        <v>1</v>
      </c>
      <c r="G286" s="117">
        <v>49.44</v>
      </c>
      <c r="H286" s="117">
        <f t="shared" si="30"/>
        <v>0</v>
      </c>
      <c r="I286" s="117">
        <v>35.020000000000003</v>
      </c>
      <c r="J286" s="117">
        <f>E286*F286*I286</f>
        <v>0</v>
      </c>
      <c r="K286" s="138">
        <f>E286*F286*(G286+I286)</f>
        <v>0</v>
      </c>
      <c r="L286" s="119"/>
      <c r="M286" s="120">
        <f>K286*'Valeurs de point'!$E$3</f>
        <v>0</v>
      </c>
      <c r="N286" s="119"/>
      <c r="O286" s="120">
        <f>K286*'Valeurs de point'!$E$4</f>
        <v>0</v>
      </c>
      <c r="P286" s="119"/>
      <c r="Q286" s="121">
        <f>O286+(O286*'Valeurs de point'!$E$5)</f>
        <v>0</v>
      </c>
    </row>
    <row r="287" spans="1:17" outlineLevel="2">
      <c r="A287" s="114" t="s">
        <v>1497</v>
      </c>
      <c r="B287" s="122" t="s">
        <v>1414</v>
      </c>
      <c r="C287" s="122" t="s">
        <v>2187</v>
      </c>
      <c r="D287" s="122" t="s">
        <v>2032</v>
      </c>
      <c r="E287" s="116">
        <v>0</v>
      </c>
      <c r="F287" s="147">
        <v>1</v>
      </c>
      <c r="G287" s="117">
        <v>75.45</v>
      </c>
      <c r="H287" s="117">
        <f t="shared" si="30"/>
        <v>0</v>
      </c>
      <c r="I287" s="117">
        <v>53.7</v>
      </c>
      <c r="J287" s="117">
        <f t="shared" si="29"/>
        <v>0</v>
      </c>
      <c r="K287" s="138">
        <f t="shared" si="31"/>
        <v>0</v>
      </c>
      <c r="L287" s="119"/>
      <c r="M287" s="120">
        <f>K287*'Valeurs de point'!$E$3</f>
        <v>0</v>
      </c>
      <c r="N287" s="119"/>
      <c r="O287" s="120">
        <f>K287*'Valeurs de point'!$E$4</f>
        <v>0</v>
      </c>
      <c r="P287" s="119"/>
      <c r="Q287" s="121">
        <f>O287+(O287*'Valeurs de point'!$E$5)</f>
        <v>0</v>
      </c>
    </row>
    <row r="288" spans="1:17" outlineLevel="2">
      <c r="A288" s="114" t="s">
        <v>1497</v>
      </c>
      <c r="B288" s="122" t="s">
        <v>1414</v>
      </c>
      <c r="C288" s="122" t="s">
        <v>1439</v>
      </c>
      <c r="D288" s="122" t="s">
        <v>902</v>
      </c>
      <c r="E288" s="116">
        <v>0</v>
      </c>
      <c r="F288" s="147">
        <v>1</v>
      </c>
      <c r="G288" s="117">
        <v>7.12</v>
      </c>
      <c r="H288" s="117">
        <f t="shared" si="30"/>
        <v>0</v>
      </c>
      <c r="I288" s="117">
        <v>0</v>
      </c>
      <c r="J288" s="117">
        <f t="shared" si="29"/>
        <v>0</v>
      </c>
      <c r="K288" s="138">
        <f t="shared" si="31"/>
        <v>0</v>
      </c>
      <c r="L288" s="119"/>
      <c r="M288" s="120">
        <f>K288*'Valeurs de point'!$E$3</f>
        <v>0</v>
      </c>
      <c r="N288" s="119"/>
      <c r="O288" s="120">
        <f>K288*'Valeurs de point'!$E$4</f>
        <v>0</v>
      </c>
      <c r="P288" s="119"/>
      <c r="Q288" s="121">
        <f>O288+(O288*'Valeurs de point'!$E$5)</f>
        <v>0</v>
      </c>
    </row>
    <row r="289" spans="1:17" ht="12" outlineLevel="2" thickBot="1">
      <c r="A289" s="114" t="s">
        <v>1497</v>
      </c>
      <c r="B289" s="122" t="s">
        <v>1414</v>
      </c>
      <c r="C289" s="122" t="s">
        <v>1438</v>
      </c>
      <c r="D289" s="122" t="s">
        <v>1352</v>
      </c>
      <c r="E289" s="116">
        <v>0</v>
      </c>
      <c r="F289" s="147">
        <v>1</v>
      </c>
      <c r="G289" s="117">
        <v>35.61</v>
      </c>
      <c r="H289" s="117">
        <f t="shared" si="30"/>
        <v>0</v>
      </c>
      <c r="I289" s="117">
        <v>0</v>
      </c>
      <c r="J289" s="117">
        <f t="shared" si="29"/>
        <v>0</v>
      </c>
      <c r="K289" s="138">
        <f t="shared" si="31"/>
        <v>0</v>
      </c>
      <c r="L289" s="119"/>
      <c r="M289" s="120">
        <f>K289*'Valeurs de point'!$E$3</f>
        <v>0</v>
      </c>
      <c r="N289" s="119"/>
      <c r="O289" s="120">
        <f>K289*'Valeurs de point'!$E$4</f>
        <v>0</v>
      </c>
      <c r="P289" s="119"/>
      <c r="Q289" s="121">
        <f>O289+(O289*'Valeurs de point'!$E$5)</f>
        <v>0</v>
      </c>
    </row>
    <row r="290" spans="1:17" ht="12" outlineLevel="1" thickBot="1">
      <c r="A290" s="101"/>
      <c r="B290" s="122" t="s">
        <v>1414</v>
      </c>
      <c r="C290" s="122" t="s">
        <v>2163</v>
      </c>
      <c r="D290" s="122" t="s">
        <v>8</v>
      </c>
      <c r="E290" s="116">
        <v>0</v>
      </c>
      <c r="F290" s="147">
        <v>1</v>
      </c>
      <c r="G290" s="117">
        <v>0</v>
      </c>
      <c r="H290" s="117">
        <f t="shared" si="30"/>
        <v>0</v>
      </c>
      <c r="I290" s="117">
        <v>11.67</v>
      </c>
      <c r="J290" s="117">
        <f t="shared" si="29"/>
        <v>0</v>
      </c>
      <c r="K290" s="138">
        <f t="shared" si="31"/>
        <v>0</v>
      </c>
      <c r="L290" s="119"/>
      <c r="M290" s="120">
        <f>K290*'Valeurs de point'!$E$3</f>
        <v>0</v>
      </c>
      <c r="N290" s="119"/>
      <c r="O290" s="120">
        <f>K290*'Valeurs de point'!$E$4</f>
        <v>0</v>
      </c>
      <c r="P290" s="119"/>
      <c r="Q290" s="121">
        <f>O290+(O290*'Valeurs de point'!$E$5)</f>
        <v>0</v>
      </c>
    </row>
    <row r="291" spans="1:17" ht="12" outlineLevel="2" thickBot="1">
      <c r="A291" s="114" t="s">
        <v>1498</v>
      </c>
      <c r="B291" s="123" t="s">
        <v>1415</v>
      </c>
      <c r="C291" s="124"/>
      <c r="D291" s="124"/>
      <c r="E291" s="125"/>
      <c r="F291" s="148"/>
      <c r="G291" s="126"/>
      <c r="H291" s="126"/>
      <c r="I291" s="126"/>
      <c r="J291" s="126"/>
      <c r="K291" s="149"/>
      <c r="L291" s="127"/>
      <c r="M291" s="128">
        <f>SUBTOTAL(9,M285:M290)</f>
        <v>0</v>
      </c>
      <c r="N291" s="127"/>
      <c r="O291" s="128">
        <f>SUBTOTAL(9,O285:O290)</f>
        <v>0</v>
      </c>
      <c r="P291" s="127"/>
      <c r="Q291" s="129">
        <f>SUBTOTAL(9,Q285:Q290)</f>
        <v>0</v>
      </c>
    </row>
    <row r="292" spans="1:17" outlineLevel="2">
      <c r="A292" s="114" t="s">
        <v>1498</v>
      </c>
      <c r="B292" s="122" t="s">
        <v>1416</v>
      </c>
      <c r="C292" s="122" t="s">
        <v>1437</v>
      </c>
      <c r="D292" s="122" t="s">
        <v>183</v>
      </c>
      <c r="E292" s="116">
        <v>0</v>
      </c>
      <c r="F292" s="147">
        <v>1</v>
      </c>
      <c r="G292" s="117">
        <v>5.74</v>
      </c>
      <c r="H292" s="117">
        <f t="shared" si="30"/>
        <v>0</v>
      </c>
      <c r="I292" s="117">
        <v>57.15</v>
      </c>
      <c r="J292" s="117">
        <f t="shared" ref="J292:J320" si="32">E292*F292*I292</f>
        <v>0</v>
      </c>
      <c r="K292" s="138">
        <f>E292*F292*(G292+I292)</f>
        <v>0</v>
      </c>
      <c r="L292" s="119"/>
      <c r="M292" s="120">
        <f>K292*'Valeurs de point'!$E$3</f>
        <v>0</v>
      </c>
      <c r="N292" s="119"/>
      <c r="O292" s="120">
        <f>K292*'Valeurs de point'!$E$4</f>
        <v>0</v>
      </c>
      <c r="P292" s="119"/>
      <c r="Q292" s="121">
        <f>O292+(O292*'Valeurs de point'!$E$5)</f>
        <v>0</v>
      </c>
    </row>
    <row r="293" spans="1:17" outlineLevel="2">
      <c r="A293" s="114" t="s">
        <v>1498</v>
      </c>
      <c r="B293" s="122" t="s">
        <v>1416</v>
      </c>
      <c r="C293" s="122" t="s">
        <v>179</v>
      </c>
      <c r="D293" s="122" t="s">
        <v>521</v>
      </c>
      <c r="E293" s="116">
        <v>0</v>
      </c>
      <c r="F293" s="147">
        <v>1</v>
      </c>
      <c r="G293" s="117">
        <v>49.44</v>
      </c>
      <c r="H293" s="117">
        <f>E293*F293*G293</f>
        <v>0</v>
      </c>
      <c r="I293" s="117">
        <v>35.020000000000003</v>
      </c>
      <c r="J293" s="117">
        <f t="shared" si="32"/>
        <v>0</v>
      </c>
      <c r="K293" s="138">
        <f>E293*F293*(G293+I293)</f>
        <v>0</v>
      </c>
      <c r="L293" s="119"/>
      <c r="M293" s="120">
        <f>K293*'Valeurs de point'!$E$3</f>
        <v>0</v>
      </c>
      <c r="N293" s="119"/>
      <c r="O293" s="120">
        <f>K293*'Valeurs de point'!$E$4</f>
        <v>0</v>
      </c>
      <c r="P293" s="119"/>
      <c r="Q293" s="121">
        <f>O293+(O293*'Valeurs de point'!$E$5)</f>
        <v>0</v>
      </c>
    </row>
    <row r="294" spans="1:17" outlineLevel="2">
      <c r="A294" s="114" t="s">
        <v>1498</v>
      </c>
      <c r="B294" s="122" t="s">
        <v>1416</v>
      </c>
      <c r="C294" s="122" t="s">
        <v>1439</v>
      </c>
      <c r="D294" s="122" t="s">
        <v>902</v>
      </c>
      <c r="E294" s="116">
        <v>0</v>
      </c>
      <c r="F294" s="147">
        <v>1</v>
      </c>
      <c r="G294" s="117">
        <v>7.12</v>
      </c>
      <c r="H294" s="117">
        <f t="shared" ref="H294:H320" si="33">E294*F294*G294</f>
        <v>0</v>
      </c>
      <c r="I294" s="117">
        <v>0</v>
      </c>
      <c r="J294" s="117">
        <f t="shared" si="32"/>
        <v>0</v>
      </c>
      <c r="K294" s="138">
        <f>E294*F294*(G294+I294)</f>
        <v>0</v>
      </c>
      <c r="L294" s="119"/>
      <c r="M294" s="120">
        <f>K294*'Valeurs de point'!$E$3</f>
        <v>0</v>
      </c>
      <c r="N294" s="119"/>
      <c r="O294" s="120">
        <f>K294*'Valeurs de point'!$E$4</f>
        <v>0</v>
      </c>
      <c r="P294" s="119"/>
      <c r="Q294" s="121">
        <f>O294+(O294*'Valeurs de point'!$E$5)</f>
        <v>0</v>
      </c>
    </row>
    <row r="295" spans="1:17" ht="12" outlineLevel="2" thickBot="1">
      <c r="A295" s="114" t="s">
        <v>1498</v>
      </c>
      <c r="B295" s="122" t="s">
        <v>1416</v>
      </c>
      <c r="C295" s="122" t="s">
        <v>1438</v>
      </c>
      <c r="D295" s="122" t="s">
        <v>1352</v>
      </c>
      <c r="E295" s="116">
        <v>0</v>
      </c>
      <c r="F295" s="147">
        <v>1</v>
      </c>
      <c r="G295" s="117">
        <v>35.61</v>
      </c>
      <c r="H295" s="117">
        <f t="shared" si="33"/>
        <v>0</v>
      </c>
      <c r="I295" s="117">
        <v>0</v>
      </c>
      <c r="J295" s="117">
        <f t="shared" si="32"/>
        <v>0</v>
      </c>
      <c r="K295" s="138">
        <f>E295*F295*(G295+I295)</f>
        <v>0</v>
      </c>
      <c r="L295" s="119"/>
      <c r="M295" s="120">
        <f>K295*'Valeurs de point'!$E$3</f>
        <v>0</v>
      </c>
      <c r="N295" s="119"/>
      <c r="O295" s="120">
        <f>K295*'Valeurs de point'!$E$4</f>
        <v>0</v>
      </c>
      <c r="P295" s="119"/>
      <c r="Q295" s="121">
        <f>O295+(O295*'Valeurs de point'!$E$5)</f>
        <v>0</v>
      </c>
    </row>
    <row r="296" spans="1:17" ht="12" outlineLevel="1" thickBot="1">
      <c r="A296" s="101"/>
      <c r="B296" s="122" t="s">
        <v>1416</v>
      </c>
      <c r="C296" s="122" t="s">
        <v>2163</v>
      </c>
      <c r="D296" s="122" t="s">
        <v>8</v>
      </c>
      <c r="E296" s="116">
        <v>0</v>
      </c>
      <c r="F296" s="147">
        <v>1</v>
      </c>
      <c r="G296" s="117">
        <v>0</v>
      </c>
      <c r="H296" s="117">
        <f t="shared" si="33"/>
        <v>0</v>
      </c>
      <c r="I296" s="117">
        <v>11.67</v>
      </c>
      <c r="J296" s="117">
        <f t="shared" si="32"/>
        <v>0</v>
      </c>
      <c r="K296" s="138">
        <f>E296*F296*(G296+I296)</f>
        <v>0</v>
      </c>
      <c r="L296" s="119"/>
      <c r="M296" s="120">
        <f>K296*'Valeurs de point'!$E$3</f>
        <v>0</v>
      </c>
      <c r="N296" s="119"/>
      <c r="O296" s="120">
        <f>K296*'Valeurs de point'!$E$4</f>
        <v>0</v>
      </c>
      <c r="P296" s="119"/>
      <c r="Q296" s="121">
        <f>O296+(O296*'Valeurs de point'!$E$5)</f>
        <v>0</v>
      </c>
    </row>
    <row r="297" spans="1:17" ht="12" outlineLevel="2" thickBot="1">
      <c r="A297" s="114" t="s">
        <v>543</v>
      </c>
      <c r="B297" s="123" t="s">
        <v>1417</v>
      </c>
      <c r="C297" s="124"/>
      <c r="D297" s="124"/>
      <c r="E297" s="125"/>
      <c r="F297" s="148"/>
      <c r="G297" s="126"/>
      <c r="H297" s="126"/>
      <c r="I297" s="126"/>
      <c r="J297" s="126"/>
      <c r="K297" s="149"/>
      <c r="L297" s="127"/>
      <c r="M297" s="128">
        <f>SUBTOTAL(9,M292:M296)</f>
        <v>0</v>
      </c>
      <c r="N297" s="127"/>
      <c r="O297" s="128">
        <f>SUBTOTAL(9,O292:O296)</f>
        <v>0</v>
      </c>
      <c r="P297" s="127"/>
      <c r="Q297" s="129">
        <f>SUBTOTAL(9,Q292:Q296)</f>
        <v>0</v>
      </c>
    </row>
    <row r="298" spans="1:17" outlineLevel="2">
      <c r="A298" s="114" t="s">
        <v>543</v>
      </c>
      <c r="B298" s="122" t="s">
        <v>1418</v>
      </c>
      <c r="C298" s="122" t="s">
        <v>1437</v>
      </c>
      <c r="D298" s="122" t="s">
        <v>183</v>
      </c>
      <c r="E298" s="116">
        <v>0</v>
      </c>
      <c r="F298" s="147">
        <v>1</v>
      </c>
      <c r="G298" s="117">
        <v>5.74</v>
      </c>
      <c r="H298" s="117">
        <f t="shared" si="33"/>
        <v>0</v>
      </c>
      <c r="I298" s="117">
        <v>57.15</v>
      </c>
      <c r="J298" s="117">
        <f t="shared" si="32"/>
        <v>0</v>
      </c>
      <c r="K298" s="138">
        <f>E298*F298*(G298+I298)</f>
        <v>0</v>
      </c>
      <c r="L298" s="119"/>
      <c r="M298" s="120">
        <f>K298*'Valeurs de point'!$E$3</f>
        <v>0</v>
      </c>
      <c r="N298" s="119"/>
      <c r="O298" s="120">
        <f>K298*'Valeurs de point'!$E$4</f>
        <v>0</v>
      </c>
      <c r="P298" s="119"/>
      <c r="Q298" s="121">
        <f>O298+(O298*'Valeurs de point'!$E$5)</f>
        <v>0</v>
      </c>
    </row>
    <row r="299" spans="1:17" outlineLevel="2">
      <c r="A299" s="114" t="s">
        <v>543</v>
      </c>
      <c r="B299" s="122" t="s">
        <v>1418</v>
      </c>
      <c r="C299" s="122" t="s">
        <v>2196</v>
      </c>
      <c r="D299" s="122" t="s">
        <v>522</v>
      </c>
      <c r="E299" s="116">
        <v>0</v>
      </c>
      <c r="F299" s="147">
        <v>1</v>
      </c>
      <c r="G299" s="117">
        <v>54.64</v>
      </c>
      <c r="H299" s="117">
        <f t="shared" si="33"/>
        <v>0</v>
      </c>
      <c r="I299" s="117">
        <v>42.03</v>
      </c>
      <c r="J299" s="117">
        <f t="shared" si="32"/>
        <v>0</v>
      </c>
      <c r="K299" s="138">
        <f>E299*F299*(G299+I299)</f>
        <v>0</v>
      </c>
      <c r="L299" s="119"/>
      <c r="M299" s="120">
        <f>K299*'Valeurs de point'!$E$3</f>
        <v>0</v>
      </c>
      <c r="N299" s="119"/>
      <c r="O299" s="120">
        <f>K299*'Valeurs de point'!$E$4</f>
        <v>0</v>
      </c>
      <c r="P299" s="119"/>
      <c r="Q299" s="121">
        <f>O299+(O299*'Valeurs de point'!$E$5)</f>
        <v>0</v>
      </c>
    </row>
    <row r="300" spans="1:17" outlineLevel="2">
      <c r="A300" s="114" t="s">
        <v>543</v>
      </c>
      <c r="B300" s="122" t="s">
        <v>1418</v>
      </c>
      <c r="C300" s="122" t="s">
        <v>1439</v>
      </c>
      <c r="D300" s="122" t="s">
        <v>902</v>
      </c>
      <c r="E300" s="116">
        <v>0</v>
      </c>
      <c r="F300" s="147">
        <v>1</v>
      </c>
      <c r="G300" s="117">
        <v>7.12</v>
      </c>
      <c r="H300" s="117">
        <f t="shared" si="33"/>
        <v>0</v>
      </c>
      <c r="I300" s="117">
        <v>0</v>
      </c>
      <c r="J300" s="117">
        <f t="shared" si="32"/>
        <v>0</v>
      </c>
      <c r="K300" s="138">
        <f>E300*F300*(G300+I300)</f>
        <v>0</v>
      </c>
      <c r="L300" s="119"/>
      <c r="M300" s="120">
        <f>K300*'Valeurs de point'!$E$3</f>
        <v>0</v>
      </c>
      <c r="N300" s="119"/>
      <c r="O300" s="120">
        <f>K300*'Valeurs de point'!$E$4</f>
        <v>0</v>
      </c>
      <c r="P300" s="119"/>
      <c r="Q300" s="121">
        <f>O300+(O300*'Valeurs de point'!$E$5)</f>
        <v>0</v>
      </c>
    </row>
    <row r="301" spans="1:17" ht="12" outlineLevel="2" thickBot="1">
      <c r="A301" s="114" t="s">
        <v>543</v>
      </c>
      <c r="B301" s="122" t="s">
        <v>1418</v>
      </c>
      <c r="C301" s="122" t="s">
        <v>1438</v>
      </c>
      <c r="D301" s="122" t="s">
        <v>1352</v>
      </c>
      <c r="E301" s="116">
        <v>0</v>
      </c>
      <c r="F301" s="147">
        <v>1</v>
      </c>
      <c r="G301" s="117">
        <v>35.61</v>
      </c>
      <c r="H301" s="117">
        <f t="shared" si="33"/>
        <v>0</v>
      </c>
      <c r="I301" s="117">
        <v>0</v>
      </c>
      <c r="J301" s="117">
        <f t="shared" si="32"/>
        <v>0</v>
      </c>
      <c r="K301" s="138">
        <f>E301*F301*(G301+I301)</f>
        <v>0</v>
      </c>
      <c r="L301" s="119"/>
      <c r="M301" s="120">
        <f>K301*'Valeurs de point'!$E$3</f>
        <v>0</v>
      </c>
      <c r="N301" s="119"/>
      <c r="O301" s="120">
        <f>K301*'Valeurs de point'!$E$4</f>
        <v>0</v>
      </c>
      <c r="P301" s="119"/>
      <c r="Q301" s="121">
        <f>O301+(O301*'Valeurs de point'!$E$5)</f>
        <v>0</v>
      </c>
    </row>
    <row r="302" spans="1:17" ht="12" outlineLevel="1" thickBot="1">
      <c r="A302" s="101"/>
      <c r="B302" s="122" t="s">
        <v>1418</v>
      </c>
      <c r="C302" s="122" t="s">
        <v>2163</v>
      </c>
      <c r="D302" s="122" t="s">
        <v>8</v>
      </c>
      <c r="E302" s="116">
        <v>0</v>
      </c>
      <c r="F302" s="147">
        <v>1</v>
      </c>
      <c r="G302" s="117">
        <v>0</v>
      </c>
      <c r="H302" s="117">
        <f t="shared" si="33"/>
        <v>0</v>
      </c>
      <c r="I302" s="117">
        <v>11.67</v>
      </c>
      <c r="J302" s="117">
        <f t="shared" si="32"/>
        <v>0</v>
      </c>
      <c r="K302" s="138">
        <f>E302*F302*(G302+I302)</f>
        <v>0</v>
      </c>
      <c r="L302" s="119"/>
      <c r="M302" s="120">
        <f>K302*'Valeurs de point'!$E$3</f>
        <v>0</v>
      </c>
      <c r="N302" s="119"/>
      <c r="O302" s="120">
        <f>K302*'Valeurs de point'!$E$4</f>
        <v>0</v>
      </c>
      <c r="P302" s="119"/>
      <c r="Q302" s="121">
        <f>O302+(O302*'Valeurs de point'!$E$5)</f>
        <v>0</v>
      </c>
    </row>
    <row r="303" spans="1:17" ht="12" outlineLevel="2" thickBot="1">
      <c r="A303" s="114" t="s">
        <v>327</v>
      </c>
      <c r="B303" s="123" t="s">
        <v>1419</v>
      </c>
      <c r="C303" s="124"/>
      <c r="D303" s="124"/>
      <c r="E303" s="125"/>
      <c r="F303" s="148"/>
      <c r="G303" s="126"/>
      <c r="H303" s="126"/>
      <c r="I303" s="126"/>
      <c r="J303" s="126"/>
      <c r="K303" s="149"/>
      <c r="L303" s="127"/>
      <c r="M303" s="128">
        <f>SUBTOTAL(9,M298:M302)</f>
        <v>0</v>
      </c>
      <c r="N303" s="127"/>
      <c r="O303" s="128">
        <f>SUBTOTAL(9,O298:O302)</f>
        <v>0</v>
      </c>
      <c r="P303" s="127"/>
      <c r="Q303" s="129">
        <f>SUBTOTAL(9,Q298:Q302)</f>
        <v>0</v>
      </c>
    </row>
    <row r="304" spans="1:17" outlineLevel="2">
      <c r="A304" s="114" t="s">
        <v>327</v>
      </c>
      <c r="B304" s="122" t="s">
        <v>328</v>
      </c>
      <c r="C304" s="122" t="s">
        <v>1437</v>
      </c>
      <c r="D304" s="122" t="s">
        <v>183</v>
      </c>
      <c r="E304" s="116">
        <v>0</v>
      </c>
      <c r="F304" s="147">
        <v>1</v>
      </c>
      <c r="G304" s="117">
        <v>5.74</v>
      </c>
      <c r="H304" s="117">
        <f t="shared" si="33"/>
        <v>0</v>
      </c>
      <c r="I304" s="117">
        <v>57.15</v>
      </c>
      <c r="J304" s="117">
        <f t="shared" si="32"/>
        <v>0</v>
      </c>
      <c r="K304" s="138">
        <f>E304*F304*(G304+I304)</f>
        <v>0</v>
      </c>
      <c r="L304" s="119"/>
      <c r="M304" s="120">
        <f>K304*'Valeurs de point'!$E$3</f>
        <v>0</v>
      </c>
      <c r="N304" s="119"/>
      <c r="O304" s="120">
        <f>K304*'Valeurs de point'!$E$4</f>
        <v>0</v>
      </c>
      <c r="P304" s="119"/>
      <c r="Q304" s="121">
        <f>O304+(O304*'Valeurs de point'!$E$5)</f>
        <v>0</v>
      </c>
    </row>
    <row r="305" spans="1:17" outlineLevel="2">
      <c r="A305" s="114" t="s">
        <v>327</v>
      </c>
      <c r="B305" s="122" t="s">
        <v>328</v>
      </c>
      <c r="C305" s="122" t="s">
        <v>2197</v>
      </c>
      <c r="D305" s="122" t="s">
        <v>523</v>
      </c>
      <c r="E305" s="116">
        <v>0</v>
      </c>
      <c r="F305" s="147">
        <v>1</v>
      </c>
      <c r="G305" s="117">
        <v>49.44</v>
      </c>
      <c r="H305" s="117">
        <f t="shared" si="33"/>
        <v>0</v>
      </c>
      <c r="I305" s="117">
        <v>37.36</v>
      </c>
      <c r="J305" s="117">
        <f t="shared" si="32"/>
        <v>0</v>
      </c>
      <c r="K305" s="138">
        <f>E305*F305*(G305+I305)</f>
        <v>0</v>
      </c>
      <c r="L305" s="119"/>
      <c r="M305" s="120">
        <f>K305*'Valeurs de point'!$E$3</f>
        <v>0</v>
      </c>
      <c r="N305" s="119"/>
      <c r="O305" s="120">
        <f>K305*'Valeurs de point'!$E$4</f>
        <v>0</v>
      </c>
      <c r="P305" s="119"/>
      <c r="Q305" s="121">
        <f>O305+(O305*'Valeurs de point'!$E$5)</f>
        <v>0</v>
      </c>
    </row>
    <row r="306" spans="1:17" outlineLevel="2">
      <c r="A306" s="114" t="s">
        <v>327</v>
      </c>
      <c r="B306" s="122" t="s">
        <v>328</v>
      </c>
      <c r="C306" s="122" t="s">
        <v>1439</v>
      </c>
      <c r="D306" s="122" t="s">
        <v>902</v>
      </c>
      <c r="E306" s="116">
        <v>0</v>
      </c>
      <c r="F306" s="147">
        <v>1</v>
      </c>
      <c r="G306" s="117">
        <v>7.12</v>
      </c>
      <c r="H306" s="117">
        <f t="shared" si="33"/>
        <v>0</v>
      </c>
      <c r="I306" s="117">
        <v>0</v>
      </c>
      <c r="J306" s="117">
        <f t="shared" si="32"/>
        <v>0</v>
      </c>
      <c r="K306" s="138">
        <f>E306*F306*(G306+I306)</f>
        <v>0</v>
      </c>
      <c r="L306" s="119"/>
      <c r="M306" s="120">
        <f>K306*'Valeurs de point'!$E$3</f>
        <v>0</v>
      </c>
      <c r="N306" s="119"/>
      <c r="O306" s="120">
        <f>K306*'Valeurs de point'!$E$4</f>
        <v>0</v>
      </c>
      <c r="P306" s="119"/>
      <c r="Q306" s="121">
        <f>O306+(O306*'Valeurs de point'!$E$5)</f>
        <v>0</v>
      </c>
    </row>
    <row r="307" spans="1:17" ht="12" outlineLevel="2" thickBot="1">
      <c r="A307" s="114" t="s">
        <v>327</v>
      </c>
      <c r="B307" s="122" t="s">
        <v>328</v>
      </c>
      <c r="C307" s="122" t="s">
        <v>1438</v>
      </c>
      <c r="D307" s="122" t="s">
        <v>1352</v>
      </c>
      <c r="E307" s="116">
        <v>0</v>
      </c>
      <c r="F307" s="147">
        <v>1</v>
      </c>
      <c r="G307" s="117">
        <v>35.61</v>
      </c>
      <c r="H307" s="117">
        <f t="shared" si="33"/>
        <v>0</v>
      </c>
      <c r="I307" s="117">
        <v>0</v>
      </c>
      <c r="J307" s="117">
        <f t="shared" si="32"/>
        <v>0</v>
      </c>
      <c r="K307" s="138">
        <f>E307*F307*(G307+I307)</f>
        <v>0</v>
      </c>
      <c r="L307" s="119"/>
      <c r="M307" s="120">
        <f>K307*'Valeurs de point'!$E$3</f>
        <v>0</v>
      </c>
      <c r="N307" s="119"/>
      <c r="O307" s="120">
        <f>K307*'Valeurs de point'!$E$4</f>
        <v>0</v>
      </c>
      <c r="P307" s="119"/>
      <c r="Q307" s="121">
        <f>O307+(O307*'Valeurs de point'!$E$5)</f>
        <v>0</v>
      </c>
    </row>
    <row r="308" spans="1:17" ht="12" outlineLevel="1" thickBot="1">
      <c r="A308" s="101"/>
      <c r="B308" s="122" t="s">
        <v>328</v>
      </c>
      <c r="C308" s="122" t="s">
        <v>2163</v>
      </c>
      <c r="D308" s="122" t="s">
        <v>8</v>
      </c>
      <c r="E308" s="116">
        <v>0</v>
      </c>
      <c r="F308" s="147">
        <v>1</v>
      </c>
      <c r="G308" s="117">
        <v>0</v>
      </c>
      <c r="H308" s="117">
        <f t="shared" si="33"/>
        <v>0</v>
      </c>
      <c r="I308" s="117">
        <v>11.67</v>
      </c>
      <c r="J308" s="117">
        <f t="shared" si="32"/>
        <v>0</v>
      </c>
      <c r="K308" s="138">
        <f>E308*F308*(G308+I308)</f>
        <v>0</v>
      </c>
      <c r="L308" s="119"/>
      <c r="M308" s="120">
        <f>K308*'Valeurs de point'!$E$3</f>
        <v>0</v>
      </c>
      <c r="N308" s="119"/>
      <c r="O308" s="120">
        <f>K308*'Valeurs de point'!$E$4</f>
        <v>0</v>
      </c>
      <c r="P308" s="119"/>
      <c r="Q308" s="121">
        <f>O308+(O308*'Valeurs de point'!$E$5)</f>
        <v>0</v>
      </c>
    </row>
    <row r="309" spans="1:17" ht="12" outlineLevel="2" thickBot="1">
      <c r="A309" s="114" t="s">
        <v>329</v>
      </c>
      <c r="B309" s="123" t="s">
        <v>892</v>
      </c>
      <c r="C309" s="124"/>
      <c r="D309" s="124"/>
      <c r="E309" s="125"/>
      <c r="F309" s="148"/>
      <c r="G309" s="126"/>
      <c r="H309" s="126"/>
      <c r="I309" s="126"/>
      <c r="J309" s="126"/>
      <c r="K309" s="149"/>
      <c r="L309" s="127"/>
      <c r="M309" s="128">
        <f>SUBTOTAL(9,M304:M308)</f>
        <v>0</v>
      </c>
      <c r="N309" s="127"/>
      <c r="O309" s="128">
        <f>SUBTOTAL(9,O304:O308)</f>
        <v>0</v>
      </c>
      <c r="P309" s="127"/>
      <c r="Q309" s="129">
        <f>SUBTOTAL(9,Q304:Q308)</f>
        <v>0</v>
      </c>
    </row>
    <row r="310" spans="1:17" outlineLevel="2">
      <c r="A310" s="114" t="s">
        <v>329</v>
      </c>
      <c r="B310" s="122" t="s">
        <v>330</v>
      </c>
      <c r="C310" s="122" t="s">
        <v>1437</v>
      </c>
      <c r="D310" s="122" t="s">
        <v>183</v>
      </c>
      <c r="E310" s="116">
        <v>0</v>
      </c>
      <c r="F310" s="147">
        <v>1</v>
      </c>
      <c r="G310" s="117">
        <v>5.74</v>
      </c>
      <c r="H310" s="117">
        <f t="shared" si="33"/>
        <v>0</v>
      </c>
      <c r="I310" s="117">
        <v>57.15</v>
      </c>
      <c r="J310" s="117">
        <f t="shared" si="32"/>
        <v>0</v>
      </c>
      <c r="K310" s="138">
        <f>E310*F310*(G310+I310)</f>
        <v>0</v>
      </c>
      <c r="L310" s="119"/>
      <c r="M310" s="120">
        <f>K310*'Valeurs de point'!$E$3</f>
        <v>0</v>
      </c>
      <c r="N310" s="119"/>
      <c r="O310" s="120">
        <f>K310*'Valeurs de point'!$E$4</f>
        <v>0</v>
      </c>
      <c r="P310" s="119"/>
      <c r="Q310" s="121">
        <f>O310+(O310*'Valeurs de point'!$E$5)</f>
        <v>0</v>
      </c>
    </row>
    <row r="311" spans="1:17" outlineLevel="2">
      <c r="A311" s="114" t="s">
        <v>329</v>
      </c>
      <c r="B311" s="122" t="s">
        <v>330</v>
      </c>
      <c r="C311" s="122" t="s">
        <v>2195</v>
      </c>
      <c r="D311" s="122" t="s">
        <v>520</v>
      </c>
      <c r="E311" s="116">
        <v>0</v>
      </c>
      <c r="F311" s="147">
        <v>1</v>
      </c>
      <c r="G311" s="117">
        <v>41.63</v>
      </c>
      <c r="H311" s="117">
        <f t="shared" si="33"/>
        <v>0</v>
      </c>
      <c r="I311" s="117">
        <v>28.02</v>
      </c>
      <c r="J311" s="117">
        <f t="shared" si="32"/>
        <v>0</v>
      </c>
      <c r="K311" s="138">
        <f>E311*F311*(G311+I311)</f>
        <v>0</v>
      </c>
      <c r="L311" s="119"/>
      <c r="M311" s="120">
        <f>K311*'Valeurs de point'!$E$3</f>
        <v>0</v>
      </c>
      <c r="N311" s="119"/>
      <c r="O311" s="120">
        <f>K311*'Valeurs de point'!$E$4</f>
        <v>0</v>
      </c>
      <c r="P311" s="119"/>
      <c r="Q311" s="121">
        <f>O311+(O311*'Valeurs de point'!$E$5)</f>
        <v>0</v>
      </c>
    </row>
    <row r="312" spans="1:17" outlineLevel="2">
      <c r="A312" s="114" t="s">
        <v>329</v>
      </c>
      <c r="B312" s="122" t="s">
        <v>330</v>
      </c>
      <c r="C312" s="122" t="s">
        <v>1439</v>
      </c>
      <c r="D312" s="122" t="s">
        <v>902</v>
      </c>
      <c r="E312" s="116">
        <v>0</v>
      </c>
      <c r="F312" s="147">
        <v>1</v>
      </c>
      <c r="G312" s="117">
        <v>7.12</v>
      </c>
      <c r="H312" s="117">
        <f t="shared" si="33"/>
        <v>0</v>
      </c>
      <c r="I312" s="117">
        <v>0</v>
      </c>
      <c r="J312" s="117">
        <f t="shared" si="32"/>
        <v>0</v>
      </c>
      <c r="K312" s="138">
        <f>E312*F312*(G312+I312)</f>
        <v>0</v>
      </c>
      <c r="L312" s="119"/>
      <c r="M312" s="120">
        <f>K312*'Valeurs de point'!$E$3</f>
        <v>0</v>
      </c>
      <c r="N312" s="119"/>
      <c r="O312" s="120">
        <f>K312*'Valeurs de point'!$E$4</f>
        <v>0</v>
      </c>
      <c r="P312" s="119"/>
      <c r="Q312" s="121">
        <f>O312+(O312*'Valeurs de point'!$E$5)</f>
        <v>0</v>
      </c>
    </row>
    <row r="313" spans="1:17" ht="12" outlineLevel="2" thickBot="1">
      <c r="A313" s="114" t="s">
        <v>329</v>
      </c>
      <c r="B313" s="122" t="s">
        <v>330</v>
      </c>
      <c r="C313" s="122" t="s">
        <v>1438</v>
      </c>
      <c r="D313" s="122" t="s">
        <v>1352</v>
      </c>
      <c r="E313" s="116">
        <v>0</v>
      </c>
      <c r="F313" s="147">
        <v>1</v>
      </c>
      <c r="G313" s="117">
        <v>35.61</v>
      </c>
      <c r="H313" s="117">
        <f t="shared" si="33"/>
        <v>0</v>
      </c>
      <c r="I313" s="117">
        <v>0</v>
      </c>
      <c r="J313" s="117">
        <f t="shared" si="32"/>
        <v>0</v>
      </c>
      <c r="K313" s="138">
        <f>E313*F313*(G313+I313)</f>
        <v>0</v>
      </c>
      <c r="L313" s="119"/>
      <c r="M313" s="120">
        <f>K313*'Valeurs de point'!$E$3</f>
        <v>0</v>
      </c>
      <c r="N313" s="119"/>
      <c r="O313" s="120">
        <f>K313*'Valeurs de point'!$E$4</f>
        <v>0</v>
      </c>
      <c r="P313" s="119"/>
      <c r="Q313" s="121">
        <f>O313+(O313*'Valeurs de point'!$E$5)</f>
        <v>0</v>
      </c>
    </row>
    <row r="314" spans="1:17" ht="12" outlineLevel="1" thickBot="1">
      <c r="A314" s="101"/>
      <c r="B314" s="122" t="s">
        <v>330</v>
      </c>
      <c r="C314" s="122" t="s">
        <v>2163</v>
      </c>
      <c r="D314" s="122" t="s">
        <v>8</v>
      </c>
      <c r="E314" s="116">
        <v>0</v>
      </c>
      <c r="F314" s="147">
        <v>1</v>
      </c>
      <c r="G314" s="117">
        <v>0</v>
      </c>
      <c r="H314" s="117">
        <f t="shared" si="33"/>
        <v>0</v>
      </c>
      <c r="I314" s="117">
        <v>11.67</v>
      </c>
      <c r="J314" s="117">
        <f t="shared" si="32"/>
        <v>0</v>
      </c>
      <c r="K314" s="138">
        <f>E314*F314*(G314+I314)</f>
        <v>0</v>
      </c>
      <c r="L314" s="119"/>
      <c r="M314" s="120">
        <f>K314*'Valeurs de point'!$E$3</f>
        <v>0</v>
      </c>
      <c r="N314" s="119"/>
      <c r="O314" s="120">
        <f>K314*'Valeurs de point'!$E$4</f>
        <v>0</v>
      </c>
      <c r="P314" s="119"/>
      <c r="Q314" s="121">
        <f>O314+(O314*'Valeurs de point'!$E$5)</f>
        <v>0</v>
      </c>
    </row>
    <row r="315" spans="1:17" ht="12" outlineLevel="2" thickBot="1">
      <c r="A315" s="114" t="s">
        <v>729</v>
      </c>
      <c r="B315" s="123" t="s">
        <v>893</v>
      </c>
      <c r="C315" s="124"/>
      <c r="D315" s="124"/>
      <c r="E315" s="125"/>
      <c r="F315" s="148"/>
      <c r="G315" s="126"/>
      <c r="H315" s="126"/>
      <c r="I315" s="126"/>
      <c r="J315" s="126"/>
      <c r="K315" s="149"/>
      <c r="L315" s="127"/>
      <c r="M315" s="128">
        <f>SUBTOTAL(9,M310:M314)</f>
        <v>0</v>
      </c>
      <c r="N315" s="127"/>
      <c r="O315" s="128">
        <f>SUBTOTAL(9,O310:O314)</f>
        <v>0</v>
      </c>
      <c r="P315" s="127"/>
      <c r="Q315" s="129">
        <f>SUBTOTAL(9,Q310:Q314)</f>
        <v>0</v>
      </c>
    </row>
    <row r="316" spans="1:17" outlineLevel="2">
      <c r="A316" s="114" t="s">
        <v>730</v>
      </c>
      <c r="B316" s="122" t="s">
        <v>731</v>
      </c>
      <c r="C316" s="122" t="s">
        <v>1437</v>
      </c>
      <c r="D316" s="122" t="s">
        <v>183</v>
      </c>
      <c r="E316" s="116">
        <v>0</v>
      </c>
      <c r="F316" s="147">
        <v>1</v>
      </c>
      <c r="G316" s="117">
        <v>5.74</v>
      </c>
      <c r="H316" s="117">
        <f t="shared" si="33"/>
        <v>0</v>
      </c>
      <c r="I316" s="117">
        <v>57.15</v>
      </c>
      <c r="J316" s="117">
        <f t="shared" si="32"/>
        <v>0</v>
      </c>
      <c r="K316" s="138">
        <f>E316*F316*(G316+I316)</f>
        <v>0</v>
      </c>
      <c r="L316" s="119"/>
      <c r="M316" s="120">
        <f>K316*'Valeurs de point'!$E$3</f>
        <v>0</v>
      </c>
      <c r="N316" s="119"/>
      <c r="O316" s="120">
        <f>K316*'Valeurs de point'!$E$4</f>
        <v>0</v>
      </c>
      <c r="P316" s="119"/>
      <c r="Q316" s="121">
        <f>O316+(O316*'Valeurs de point'!$E$5)</f>
        <v>0</v>
      </c>
    </row>
    <row r="317" spans="1:17" outlineLevel="2">
      <c r="A317" s="114" t="s">
        <v>730</v>
      </c>
      <c r="B317" s="122" t="s">
        <v>731</v>
      </c>
      <c r="C317" s="122" t="s">
        <v>2198</v>
      </c>
      <c r="D317" s="122" t="s">
        <v>732</v>
      </c>
      <c r="E317" s="116">
        <v>0</v>
      </c>
      <c r="F317" s="147">
        <v>1</v>
      </c>
      <c r="G317" s="117">
        <v>82.51</v>
      </c>
      <c r="H317" s="117">
        <f t="shared" si="33"/>
        <v>0</v>
      </c>
      <c r="I317" s="117">
        <v>30.5</v>
      </c>
      <c r="J317" s="117">
        <f t="shared" si="32"/>
        <v>0</v>
      </c>
      <c r="K317" s="138">
        <f>E317*F317*(G317+I317)</f>
        <v>0</v>
      </c>
      <c r="L317" s="119"/>
      <c r="M317" s="120">
        <f>K317*'Valeurs de point'!$E$3</f>
        <v>0</v>
      </c>
      <c r="N317" s="119"/>
      <c r="O317" s="120">
        <f>K317*'Valeurs de point'!$E$4</f>
        <v>0</v>
      </c>
      <c r="P317" s="119"/>
      <c r="Q317" s="121">
        <f>O317+(O317*'Valeurs de point'!$E$5)</f>
        <v>0</v>
      </c>
    </row>
    <row r="318" spans="1:17" outlineLevel="2">
      <c r="A318" s="114" t="s">
        <v>730</v>
      </c>
      <c r="B318" s="122" t="s">
        <v>731</v>
      </c>
      <c r="C318" s="122" t="s">
        <v>2199</v>
      </c>
      <c r="D318" s="122" t="s">
        <v>733</v>
      </c>
      <c r="E318" s="116">
        <v>0</v>
      </c>
      <c r="F318" s="147">
        <v>1</v>
      </c>
      <c r="G318" s="117">
        <v>0</v>
      </c>
      <c r="H318" s="117">
        <f t="shared" si="33"/>
        <v>0</v>
      </c>
      <c r="I318" s="117">
        <v>30.5</v>
      </c>
      <c r="J318" s="117">
        <f t="shared" si="32"/>
        <v>0</v>
      </c>
      <c r="K318" s="138">
        <f>E318*F318*(G318+I318)</f>
        <v>0</v>
      </c>
      <c r="L318" s="119"/>
      <c r="M318" s="120">
        <f>K318*'Valeurs de point'!$E$3</f>
        <v>0</v>
      </c>
      <c r="N318" s="119"/>
      <c r="O318" s="120">
        <f>K318*'Valeurs de point'!$E$4</f>
        <v>0</v>
      </c>
      <c r="P318" s="119"/>
      <c r="Q318" s="121">
        <f>O318+(O318*'Valeurs de point'!$E$5)</f>
        <v>0</v>
      </c>
    </row>
    <row r="319" spans="1:17" ht="12" outlineLevel="2" thickBot="1">
      <c r="A319" s="114" t="s">
        <v>730</v>
      </c>
      <c r="B319" s="122" t="s">
        <v>731</v>
      </c>
      <c r="C319" s="122" t="s">
        <v>1439</v>
      </c>
      <c r="D319" s="122" t="s">
        <v>902</v>
      </c>
      <c r="E319" s="116">
        <v>0</v>
      </c>
      <c r="F319" s="147">
        <v>1</v>
      </c>
      <c r="G319" s="117">
        <v>7.12</v>
      </c>
      <c r="H319" s="117">
        <f t="shared" si="33"/>
        <v>0</v>
      </c>
      <c r="I319" s="117">
        <v>0</v>
      </c>
      <c r="J319" s="117">
        <f t="shared" si="32"/>
        <v>0</v>
      </c>
      <c r="K319" s="138">
        <f>E319*F319*(G319+I319)</f>
        <v>0</v>
      </c>
      <c r="L319" s="119"/>
      <c r="M319" s="120">
        <f>K319*'Valeurs de point'!$E$3</f>
        <v>0</v>
      </c>
      <c r="N319" s="119"/>
      <c r="O319" s="120">
        <f>K319*'Valeurs de point'!$E$4</f>
        <v>0</v>
      </c>
      <c r="P319" s="119"/>
      <c r="Q319" s="121">
        <f>O319+(O319*'Valeurs de point'!$E$5)</f>
        <v>0</v>
      </c>
    </row>
    <row r="320" spans="1:17" ht="12" outlineLevel="1" thickBot="1">
      <c r="A320" s="101"/>
      <c r="B320" s="122" t="s">
        <v>731</v>
      </c>
      <c r="C320" s="122" t="s">
        <v>1438</v>
      </c>
      <c r="D320" s="122" t="s">
        <v>1352</v>
      </c>
      <c r="E320" s="116">
        <v>0</v>
      </c>
      <c r="F320" s="147">
        <v>1</v>
      </c>
      <c r="G320" s="117">
        <v>35.61</v>
      </c>
      <c r="H320" s="117">
        <f t="shared" si="33"/>
        <v>0</v>
      </c>
      <c r="I320" s="117">
        <v>0</v>
      </c>
      <c r="J320" s="117">
        <f t="shared" si="32"/>
        <v>0</v>
      </c>
      <c r="K320" s="138">
        <f>E320*F320*(G320+I320)</f>
        <v>0</v>
      </c>
      <c r="L320" s="119"/>
      <c r="M320" s="120">
        <f>K320*'Valeurs de point'!$E$3</f>
        <v>0</v>
      </c>
      <c r="N320" s="119"/>
      <c r="O320" s="120">
        <f>K320*'Valeurs de point'!$E$4</f>
        <v>0</v>
      </c>
      <c r="P320" s="119"/>
      <c r="Q320" s="121">
        <f>O320+(O320*'Valeurs de point'!$E$5)</f>
        <v>0</v>
      </c>
    </row>
    <row r="321" spans="1:17" ht="12" outlineLevel="2" thickBot="1">
      <c r="A321" s="114" t="s">
        <v>734</v>
      </c>
      <c r="B321" s="123" t="s">
        <v>894</v>
      </c>
      <c r="C321" s="124"/>
      <c r="D321" s="124"/>
      <c r="E321" s="125"/>
      <c r="F321" s="148"/>
      <c r="G321" s="126"/>
      <c r="H321" s="126"/>
      <c r="I321" s="126"/>
      <c r="J321" s="126"/>
      <c r="K321" s="149"/>
      <c r="L321" s="127"/>
      <c r="M321" s="128">
        <f>SUBTOTAL(9,M316:M320)</f>
        <v>0</v>
      </c>
      <c r="N321" s="127"/>
      <c r="O321" s="128">
        <f>SUBTOTAL(9,O316:O320)</f>
        <v>0</v>
      </c>
      <c r="P321" s="127"/>
      <c r="Q321" s="129">
        <f>SUBTOTAL(9,Q316:Q320)</f>
        <v>0</v>
      </c>
    </row>
    <row r="322" spans="1:17" outlineLevel="2">
      <c r="A322" s="114" t="s">
        <v>734</v>
      </c>
      <c r="B322" s="122" t="s">
        <v>735</v>
      </c>
      <c r="C322" s="122" t="s">
        <v>1437</v>
      </c>
      <c r="D322" s="122" t="s">
        <v>183</v>
      </c>
      <c r="E322" s="116">
        <v>0</v>
      </c>
      <c r="F322" s="147">
        <v>1</v>
      </c>
      <c r="G322" s="117">
        <v>5.74</v>
      </c>
      <c r="H322" s="117">
        <f t="shared" ref="H322:H344" si="34">E322*F322*G322</f>
        <v>0</v>
      </c>
      <c r="I322" s="117">
        <v>57.15</v>
      </c>
      <c r="J322" s="117">
        <f t="shared" ref="J322:J344" si="35">E322*F322*I322</f>
        <v>0</v>
      </c>
      <c r="K322" s="138">
        <f>E322*F322*(G322+I322)</f>
        <v>0</v>
      </c>
      <c r="L322" s="119"/>
      <c r="M322" s="120">
        <f>K322*'Valeurs de point'!$E$3</f>
        <v>0</v>
      </c>
      <c r="N322" s="119"/>
      <c r="O322" s="120">
        <f>K322*'Valeurs de point'!$E$4</f>
        <v>0</v>
      </c>
      <c r="P322" s="119"/>
      <c r="Q322" s="121">
        <f>O322+(O322*'Valeurs de point'!$E$5)</f>
        <v>0</v>
      </c>
    </row>
    <row r="323" spans="1:17" outlineLevel="2">
      <c r="A323" s="114" t="s">
        <v>734</v>
      </c>
      <c r="B323" s="122" t="s">
        <v>735</v>
      </c>
      <c r="C323" s="122" t="s">
        <v>2200</v>
      </c>
      <c r="D323" s="122" t="s">
        <v>524</v>
      </c>
      <c r="E323" s="116">
        <v>0</v>
      </c>
      <c r="F323" s="147">
        <v>1</v>
      </c>
      <c r="G323" s="117">
        <v>12.5</v>
      </c>
      <c r="H323" s="117">
        <f t="shared" si="34"/>
        <v>0</v>
      </c>
      <c r="I323" s="117">
        <v>7.63</v>
      </c>
      <c r="J323" s="117">
        <f t="shared" si="35"/>
        <v>0</v>
      </c>
      <c r="K323" s="138">
        <f>E323*F323*(G323+I323)</f>
        <v>0</v>
      </c>
      <c r="L323" s="119"/>
      <c r="M323" s="120">
        <f>K323*'Valeurs de point'!$E$3</f>
        <v>0</v>
      </c>
      <c r="N323" s="119"/>
      <c r="O323" s="120">
        <f>K323*'Valeurs de point'!$E$4</f>
        <v>0</v>
      </c>
      <c r="P323" s="119"/>
      <c r="Q323" s="121">
        <f>O323+(O323*'Valeurs de point'!$E$5)</f>
        <v>0</v>
      </c>
    </row>
    <row r="324" spans="1:17" outlineLevel="2">
      <c r="A324" s="114" t="s">
        <v>734</v>
      </c>
      <c r="B324" s="122" t="s">
        <v>735</v>
      </c>
      <c r="C324" s="122" t="s">
        <v>2199</v>
      </c>
      <c r="D324" s="122" t="s">
        <v>733</v>
      </c>
      <c r="E324" s="116">
        <v>0</v>
      </c>
      <c r="F324" s="147">
        <v>1</v>
      </c>
      <c r="G324" s="117">
        <v>0</v>
      </c>
      <c r="H324" s="117">
        <f t="shared" si="34"/>
        <v>0</v>
      </c>
      <c r="I324" s="117">
        <v>30.5</v>
      </c>
      <c r="J324" s="117">
        <f t="shared" si="35"/>
        <v>0</v>
      </c>
      <c r="K324" s="138">
        <f>E324*F324*(G324+I324)</f>
        <v>0</v>
      </c>
      <c r="L324" s="119"/>
      <c r="M324" s="120">
        <f>K324*'Valeurs de point'!$E$3</f>
        <v>0</v>
      </c>
      <c r="N324" s="119"/>
      <c r="O324" s="120">
        <f>K324*'Valeurs de point'!$E$4</f>
        <v>0</v>
      </c>
      <c r="P324" s="119"/>
      <c r="Q324" s="121">
        <f>O324+(O324*'Valeurs de point'!$E$5)</f>
        <v>0</v>
      </c>
    </row>
    <row r="325" spans="1:17" ht="12" outlineLevel="2" thickBot="1">
      <c r="A325" s="114" t="s">
        <v>734</v>
      </c>
      <c r="B325" s="122" t="s">
        <v>735</v>
      </c>
      <c r="C325" s="122" t="s">
        <v>1439</v>
      </c>
      <c r="D325" s="122" t="s">
        <v>902</v>
      </c>
      <c r="E325" s="116">
        <v>0</v>
      </c>
      <c r="F325" s="147">
        <v>1</v>
      </c>
      <c r="G325" s="117">
        <v>7.12</v>
      </c>
      <c r="H325" s="117">
        <f t="shared" si="34"/>
        <v>0</v>
      </c>
      <c r="I325" s="117">
        <v>0</v>
      </c>
      <c r="J325" s="117">
        <f t="shared" si="35"/>
        <v>0</v>
      </c>
      <c r="K325" s="138">
        <f>E325*F325*(G325+I325)</f>
        <v>0</v>
      </c>
      <c r="L325" s="119"/>
      <c r="M325" s="120">
        <f>K325*'Valeurs de point'!$E$3</f>
        <v>0</v>
      </c>
      <c r="N325" s="119"/>
      <c r="O325" s="120">
        <f>K325*'Valeurs de point'!$E$4</f>
        <v>0</v>
      </c>
      <c r="P325" s="119"/>
      <c r="Q325" s="121">
        <f>O325+(O325*'Valeurs de point'!$E$5)</f>
        <v>0</v>
      </c>
    </row>
    <row r="326" spans="1:17" ht="12" outlineLevel="1" thickBot="1">
      <c r="A326" s="101"/>
      <c r="B326" s="122" t="s">
        <v>735</v>
      </c>
      <c r="C326" s="122" t="s">
        <v>1438</v>
      </c>
      <c r="D326" s="122" t="s">
        <v>1352</v>
      </c>
      <c r="E326" s="116">
        <v>0</v>
      </c>
      <c r="F326" s="147">
        <v>1</v>
      </c>
      <c r="G326" s="117">
        <v>35.61</v>
      </c>
      <c r="H326" s="117">
        <f t="shared" si="34"/>
        <v>0</v>
      </c>
      <c r="I326" s="117">
        <v>0</v>
      </c>
      <c r="J326" s="117">
        <f t="shared" si="35"/>
        <v>0</v>
      </c>
      <c r="K326" s="138">
        <f>E326*F326*(G326+I326)</f>
        <v>0</v>
      </c>
      <c r="L326" s="119"/>
      <c r="M326" s="120">
        <f>K326*'Valeurs de point'!$E$3</f>
        <v>0</v>
      </c>
      <c r="N326" s="119"/>
      <c r="O326" s="120">
        <f>K326*'Valeurs de point'!$E$4</f>
        <v>0</v>
      </c>
      <c r="P326" s="119"/>
      <c r="Q326" s="121">
        <f>O326+(O326*'Valeurs de point'!$E$5)</f>
        <v>0</v>
      </c>
    </row>
    <row r="327" spans="1:17" ht="12" outlineLevel="2" thickBot="1">
      <c r="A327" s="114" t="s">
        <v>1577</v>
      </c>
      <c r="B327" s="123" t="s">
        <v>895</v>
      </c>
      <c r="C327" s="124"/>
      <c r="D327" s="124"/>
      <c r="E327" s="125"/>
      <c r="F327" s="148"/>
      <c r="G327" s="126"/>
      <c r="H327" s="126"/>
      <c r="I327" s="126"/>
      <c r="J327" s="126"/>
      <c r="K327" s="149"/>
      <c r="L327" s="127"/>
      <c r="M327" s="128">
        <f>SUBTOTAL(9,M322:M326)</f>
        <v>0</v>
      </c>
      <c r="N327" s="127"/>
      <c r="O327" s="128">
        <f>SUBTOTAL(9,O322:O326)</f>
        <v>0</v>
      </c>
      <c r="P327" s="127"/>
      <c r="Q327" s="129">
        <f>SUBTOTAL(9,Q322:Q326)</f>
        <v>0</v>
      </c>
    </row>
    <row r="328" spans="1:17" outlineLevel="2">
      <c r="A328" s="114" t="s">
        <v>1577</v>
      </c>
      <c r="B328" s="122" t="s">
        <v>1578</v>
      </c>
      <c r="C328" s="122" t="s">
        <v>1437</v>
      </c>
      <c r="D328" s="122" t="s">
        <v>183</v>
      </c>
      <c r="E328" s="116">
        <v>0</v>
      </c>
      <c r="F328" s="147">
        <v>1</v>
      </c>
      <c r="G328" s="117">
        <v>5.74</v>
      </c>
      <c r="H328" s="117">
        <f t="shared" si="34"/>
        <v>0</v>
      </c>
      <c r="I328" s="117">
        <v>57.15</v>
      </c>
      <c r="J328" s="117">
        <f t="shared" si="35"/>
        <v>0</v>
      </c>
      <c r="K328" s="138">
        <f>E328*F328*(G328+I328)</f>
        <v>0</v>
      </c>
      <c r="L328" s="119"/>
      <c r="M328" s="120">
        <f>K328*'Valeurs de point'!$E$3</f>
        <v>0</v>
      </c>
      <c r="N328" s="119"/>
      <c r="O328" s="120">
        <f>K328*'Valeurs de point'!$E$4</f>
        <v>0</v>
      </c>
      <c r="P328" s="119"/>
      <c r="Q328" s="121">
        <f>O328+(O328*'Valeurs de point'!$E$5)</f>
        <v>0</v>
      </c>
    </row>
    <row r="329" spans="1:17" outlineLevel="2">
      <c r="A329" s="114" t="s">
        <v>1577</v>
      </c>
      <c r="B329" s="122" t="s">
        <v>1578</v>
      </c>
      <c r="C329" s="122" t="s">
        <v>2172</v>
      </c>
      <c r="D329" s="122" t="s">
        <v>2030</v>
      </c>
      <c r="E329" s="116">
        <v>0</v>
      </c>
      <c r="F329" s="147">
        <v>1</v>
      </c>
      <c r="G329" s="117">
        <v>32.5</v>
      </c>
      <c r="H329" s="117">
        <f t="shared" si="34"/>
        <v>0</v>
      </c>
      <c r="I329" s="117">
        <v>23.35</v>
      </c>
      <c r="J329" s="117">
        <f t="shared" si="35"/>
        <v>0</v>
      </c>
      <c r="K329" s="138">
        <f>E329*F329*(G329+I329)</f>
        <v>0</v>
      </c>
      <c r="L329" s="119"/>
      <c r="M329" s="120">
        <f>K329*'Valeurs de point'!$E$3</f>
        <v>0</v>
      </c>
      <c r="N329" s="119"/>
      <c r="O329" s="120">
        <f>K329*'Valeurs de point'!$E$4</f>
        <v>0</v>
      </c>
      <c r="P329" s="119"/>
      <c r="Q329" s="121">
        <f>O329+(O329*'Valeurs de point'!$E$5)</f>
        <v>0</v>
      </c>
    </row>
    <row r="330" spans="1:17" outlineLevel="2">
      <c r="A330" s="114" t="s">
        <v>1577</v>
      </c>
      <c r="B330" s="122" t="s">
        <v>1578</v>
      </c>
      <c r="C330" s="122" t="s">
        <v>1439</v>
      </c>
      <c r="D330" s="122" t="s">
        <v>902</v>
      </c>
      <c r="E330" s="116">
        <v>0</v>
      </c>
      <c r="F330" s="147">
        <v>1</v>
      </c>
      <c r="G330" s="117">
        <v>7.12</v>
      </c>
      <c r="H330" s="117">
        <f t="shared" si="34"/>
        <v>0</v>
      </c>
      <c r="I330" s="117">
        <v>0</v>
      </c>
      <c r="J330" s="117">
        <f t="shared" si="35"/>
        <v>0</v>
      </c>
      <c r="K330" s="138">
        <f>E330*F330*(G330+I330)</f>
        <v>0</v>
      </c>
      <c r="L330" s="119"/>
      <c r="M330" s="120">
        <f>K330*'Valeurs de point'!$E$3</f>
        <v>0</v>
      </c>
      <c r="N330" s="119"/>
      <c r="O330" s="120">
        <f>K330*'Valeurs de point'!$E$4</f>
        <v>0</v>
      </c>
      <c r="P330" s="119"/>
      <c r="Q330" s="121">
        <f>O330+(O330*'Valeurs de point'!$E$5)</f>
        <v>0</v>
      </c>
    </row>
    <row r="331" spans="1:17" ht="12" outlineLevel="2" thickBot="1">
      <c r="A331" s="114" t="s">
        <v>1577</v>
      </c>
      <c r="B331" s="122" t="s">
        <v>1578</v>
      </c>
      <c r="C331" s="122" t="s">
        <v>1438</v>
      </c>
      <c r="D331" s="122" t="s">
        <v>1352</v>
      </c>
      <c r="E331" s="116">
        <v>0</v>
      </c>
      <c r="F331" s="147">
        <v>1</v>
      </c>
      <c r="G331" s="117">
        <v>35.61</v>
      </c>
      <c r="H331" s="117">
        <f t="shared" si="34"/>
        <v>0</v>
      </c>
      <c r="I331" s="117">
        <v>0</v>
      </c>
      <c r="J331" s="117">
        <f t="shared" si="35"/>
        <v>0</v>
      </c>
      <c r="K331" s="138">
        <f>E331*F331*(G331+I331)</f>
        <v>0</v>
      </c>
      <c r="L331" s="119"/>
      <c r="M331" s="120">
        <f>K331*'Valeurs de point'!$E$3</f>
        <v>0</v>
      </c>
      <c r="N331" s="119"/>
      <c r="O331" s="120">
        <f>K331*'Valeurs de point'!$E$4</f>
        <v>0</v>
      </c>
      <c r="P331" s="119"/>
      <c r="Q331" s="121">
        <f>O331+(O331*'Valeurs de point'!$E$5)</f>
        <v>0</v>
      </c>
    </row>
    <row r="332" spans="1:17" ht="12" outlineLevel="1" thickBot="1">
      <c r="A332" s="101"/>
      <c r="B332" s="122" t="s">
        <v>1578</v>
      </c>
      <c r="C332" s="122" t="s">
        <v>2163</v>
      </c>
      <c r="D332" s="122" t="s">
        <v>8</v>
      </c>
      <c r="E332" s="116">
        <v>0</v>
      </c>
      <c r="F332" s="147">
        <v>1</v>
      </c>
      <c r="G332" s="117">
        <v>0</v>
      </c>
      <c r="H332" s="117">
        <f t="shared" si="34"/>
        <v>0</v>
      </c>
      <c r="I332" s="117">
        <v>11.67</v>
      </c>
      <c r="J332" s="117">
        <f t="shared" si="35"/>
        <v>0</v>
      </c>
      <c r="K332" s="138">
        <f>E332*F332*(G332+I332)</f>
        <v>0</v>
      </c>
      <c r="L332" s="119"/>
      <c r="M332" s="120">
        <f>K332*'Valeurs de point'!$E$3</f>
        <v>0</v>
      </c>
      <c r="N332" s="119"/>
      <c r="O332" s="120">
        <f>K332*'Valeurs de point'!$E$4</f>
        <v>0</v>
      </c>
      <c r="P332" s="119"/>
      <c r="Q332" s="121">
        <f>O332+(O332*'Valeurs de point'!$E$5)</f>
        <v>0</v>
      </c>
    </row>
    <row r="333" spans="1:17" ht="12" outlineLevel="2" thickBot="1">
      <c r="A333" s="114" t="s">
        <v>1579</v>
      </c>
      <c r="B333" s="123" t="s">
        <v>896</v>
      </c>
      <c r="C333" s="124"/>
      <c r="D333" s="124"/>
      <c r="E333" s="125"/>
      <c r="F333" s="148"/>
      <c r="G333" s="126"/>
      <c r="H333" s="126"/>
      <c r="I333" s="126"/>
      <c r="J333" s="126"/>
      <c r="K333" s="149"/>
      <c r="L333" s="127"/>
      <c r="M333" s="128">
        <f>SUBTOTAL(9,M328:M332)</f>
        <v>0</v>
      </c>
      <c r="N333" s="127"/>
      <c r="O333" s="128">
        <f>SUBTOTAL(9,O328:O332)</f>
        <v>0</v>
      </c>
      <c r="P333" s="127"/>
      <c r="Q333" s="129">
        <f>SUBTOTAL(9,Q328:Q332)</f>
        <v>0</v>
      </c>
    </row>
    <row r="334" spans="1:17" outlineLevel="2">
      <c r="A334" s="114" t="s">
        <v>1579</v>
      </c>
      <c r="B334" s="122" t="s">
        <v>1580</v>
      </c>
      <c r="C334" s="122" t="s">
        <v>1437</v>
      </c>
      <c r="D334" s="122" t="s">
        <v>183</v>
      </c>
      <c r="E334" s="116">
        <v>0</v>
      </c>
      <c r="F334" s="147">
        <v>1</v>
      </c>
      <c r="G334" s="117">
        <v>5.74</v>
      </c>
      <c r="H334" s="117">
        <f t="shared" si="34"/>
        <v>0</v>
      </c>
      <c r="I334" s="117">
        <v>57.15</v>
      </c>
      <c r="J334" s="117">
        <f t="shared" si="35"/>
        <v>0</v>
      </c>
      <c r="K334" s="138">
        <f>E334*F334*(G334+I334)</f>
        <v>0</v>
      </c>
      <c r="L334" s="119"/>
      <c r="M334" s="120">
        <f>K334*'Valeurs de point'!$E$3</f>
        <v>0</v>
      </c>
      <c r="N334" s="119"/>
      <c r="O334" s="120">
        <f>K334*'Valeurs de point'!$E$4</f>
        <v>0</v>
      </c>
      <c r="P334" s="119"/>
      <c r="Q334" s="121">
        <f>O334+(O334*'Valeurs de point'!$E$5)</f>
        <v>0</v>
      </c>
    </row>
    <row r="335" spans="1:17" outlineLevel="2">
      <c r="A335" s="114" t="s">
        <v>1579</v>
      </c>
      <c r="B335" s="122" t="s">
        <v>1580</v>
      </c>
      <c r="C335" s="122" t="s">
        <v>2183</v>
      </c>
      <c r="D335" s="122" t="s">
        <v>1991</v>
      </c>
      <c r="E335" s="116">
        <v>0</v>
      </c>
      <c r="F335" s="147">
        <v>1</v>
      </c>
      <c r="G335" s="117">
        <v>25</v>
      </c>
      <c r="H335" s="117">
        <f t="shared" si="34"/>
        <v>0</v>
      </c>
      <c r="I335" s="117">
        <v>16.34</v>
      </c>
      <c r="J335" s="117">
        <f t="shared" si="35"/>
        <v>0</v>
      </c>
      <c r="K335" s="138">
        <f>E335*F335*(G335+I335)</f>
        <v>0</v>
      </c>
      <c r="L335" s="119"/>
      <c r="M335" s="120">
        <f>K335*'Valeurs de point'!$E$3</f>
        <v>0</v>
      </c>
      <c r="N335" s="119"/>
      <c r="O335" s="120">
        <f>K335*'Valeurs de point'!$E$4</f>
        <v>0</v>
      </c>
      <c r="P335" s="119"/>
      <c r="Q335" s="121">
        <f>O335+(O335*'Valeurs de point'!$E$5)</f>
        <v>0</v>
      </c>
    </row>
    <row r="336" spans="1:17" outlineLevel="2">
      <c r="A336" s="114" t="s">
        <v>1579</v>
      </c>
      <c r="B336" s="122" t="s">
        <v>1580</v>
      </c>
      <c r="C336" s="122" t="s">
        <v>1439</v>
      </c>
      <c r="D336" s="122" t="s">
        <v>902</v>
      </c>
      <c r="E336" s="116">
        <v>0</v>
      </c>
      <c r="F336" s="147">
        <v>1</v>
      </c>
      <c r="G336" s="117">
        <v>7.12</v>
      </c>
      <c r="H336" s="117">
        <f>E336*F336*G336</f>
        <v>0</v>
      </c>
      <c r="I336" s="117">
        <v>0</v>
      </c>
      <c r="J336" s="117">
        <f t="shared" si="35"/>
        <v>0</v>
      </c>
      <c r="K336" s="138">
        <f>E336*F336*(G336+I336)</f>
        <v>0</v>
      </c>
      <c r="L336" s="119"/>
      <c r="M336" s="120">
        <f>K336*'Valeurs de point'!$E$3</f>
        <v>0</v>
      </c>
      <c r="N336" s="119"/>
      <c r="O336" s="120">
        <f>K336*'Valeurs de point'!$E$4</f>
        <v>0</v>
      </c>
      <c r="P336" s="119"/>
      <c r="Q336" s="121">
        <f>O336+(O336*'Valeurs de point'!$E$5)</f>
        <v>0</v>
      </c>
    </row>
    <row r="337" spans="1:22" ht="12" outlineLevel="2" thickBot="1">
      <c r="A337" s="114" t="s">
        <v>1579</v>
      </c>
      <c r="B337" s="122" t="s">
        <v>1580</v>
      </c>
      <c r="C337" s="122" t="s">
        <v>1438</v>
      </c>
      <c r="D337" s="122" t="s">
        <v>1352</v>
      </c>
      <c r="E337" s="116">
        <v>0</v>
      </c>
      <c r="F337" s="147">
        <v>1</v>
      </c>
      <c r="G337" s="117">
        <v>35.61</v>
      </c>
      <c r="H337" s="117">
        <f>E337*F337*G337</f>
        <v>0</v>
      </c>
      <c r="I337" s="117">
        <v>0</v>
      </c>
      <c r="J337" s="117">
        <f t="shared" si="35"/>
        <v>0</v>
      </c>
      <c r="K337" s="138">
        <f>E337*F337*(G337+I337)</f>
        <v>0</v>
      </c>
      <c r="L337" s="119"/>
      <c r="M337" s="120">
        <f>K337*'Valeurs de point'!$E$3</f>
        <v>0</v>
      </c>
      <c r="N337" s="119"/>
      <c r="O337" s="120">
        <f>K337*'Valeurs de point'!$E$4</f>
        <v>0</v>
      </c>
      <c r="P337" s="119"/>
      <c r="Q337" s="121">
        <f>O337+(O337*'Valeurs de point'!$E$5)</f>
        <v>0</v>
      </c>
    </row>
    <row r="338" spans="1:22" ht="12" outlineLevel="1" thickBot="1">
      <c r="A338" s="101"/>
      <c r="B338" s="122" t="s">
        <v>1580</v>
      </c>
      <c r="C338" s="122" t="s">
        <v>2163</v>
      </c>
      <c r="D338" s="122" t="s">
        <v>8</v>
      </c>
      <c r="E338" s="116">
        <v>0</v>
      </c>
      <c r="F338" s="147">
        <v>1</v>
      </c>
      <c r="G338" s="117">
        <v>0</v>
      </c>
      <c r="H338" s="117">
        <f>E338*F338*G338</f>
        <v>0</v>
      </c>
      <c r="I338" s="117">
        <v>11.67</v>
      </c>
      <c r="J338" s="117">
        <f t="shared" si="35"/>
        <v>0</v>
      </c>
      <c r="K338" s="138">
        <f>E338*F338*(G338+I338)</f>
        <v>0</v>
      </c>
      <c r="L338" s="119"/>
      <c r="M338" s="120">
        <f>K338*'Valeurs de point'!$E$3</f>
        <v>0</v>
      </c>
      <c r="N338" s="119"/>
      <c r="O338" s="120">
        <f>K338*'Valeurs de point'!$E$4</f>
        <v>0</v>
      </c>
      <c r="P338" s="119"/>
      <c r="Q338" s="121">
        <f>O338+(O338*'Valeurs de point'!$E$5)</f>
        <v>0</v>
      </c>
    </row>
    <row r="339" spans="1:22" ht="12" outlineLevel="2" thickBot="1">
      <c r="A339" s="114" t="s">
        <v>1581</v>
      </c>
      <c r="B339" s="123" t="s">
        <v>897</v>
      </c>
      <c r="C339" s="124"/>
      <c r="D339" s="124"/>
      <c r="E339" s="125"/>
      <c r="F339" s="148"/>
      <c r="G339" s="126"/>
      <c r="H339" s="126"/>
      <c r="I339" s="126"/>
      <c r="J339" s="126"/>
      <c r="K339" s="149"/>
      <c r="L339" s="127"/>
      <c r="M339" s="128">
        <f>SUBTOTAL(9,M334:M338)</f>
        <v>0</v>
      </c>
      <c r="N339" s="127"/>
      <c r="O339" s="128">
        <f>SUBTOTAL(9,O334:O338)</f>
        <v>0</v>
      </c>
      <c r="P339" s="127"/>
      <c r="Q339" s="129">
        <f>SUBTOTAL(9,Q334:Q338)</f>
        <v>0</v>
      </c>
    </row>
    <row r="340" spans="1:22" outlineLevel="2">
      <c r="A340" s="114" t="s">
        <v>1581</v>
      </c>
      <c r="B340" s="122" t="s">
        <v>1582</v>
      </c>
      <c r="C340" s="122" t="s">
        <v>1437</v>
      </c>
      <c r="D340" s="122" t="s">
        <v>183</v>
      </c>
      <c r="E340" s="116">
        <v>0</v>
      </c>
      <c r="F340" s="147">
        <v>1</v>
      </c>
      <c r="G340" s="117">
        <v>5.74</v>
      </c>
      <c r="H340" s="117">
        <f t="shared" si="34"/>
        <v>0</v>
      </c>
      <c r="I340" s="117">
        <v>57.15</v>
      </c>
      <c r="J340" s="117">
        <f t="shared" si="35"/>
        <v>0</v>
      </c>
      <c r="K340" s="138">
        <f>E340*F340*(G340+I340)</f>
        <v>0</v>
      </c>
      <c r="L340" s="119"/>
      <c r="M340" s="120">
        <f>K340*'Valeurs de point'!$E$3</f>
        <v>0</v>
      </c>
      <c r="N340" s="119"/>
      <c r="O340" s="120">
        <f>K340*'Valeurs de point'!$E$4</f>
        <v>0</v>
      </c>
      <c r="P340" s="119"/>
      <c r="Q340" s="121">
        <f>O340+(O340*'Valeurs de point'!$E$5)</f>
        <v>0</v>
      </c>
    </row>
    <row r="341" spans="1:22" outlineLevel="2">
      <c r="A341" s="114" t="s">
        <v>1581</v>
      </c>
      <c r="B341" s="122" t="s">
        <v>1582</v>
      </c>
      <c r="C341" s="122" t="s">
        <v>2175</v>
      </c>
      <c r="D341" s="122" t="s">
        <v>2034</v>
      </c>
      <c r="E341" s="116">
        <v>0</v>
      </c>
      <c r="F341" s="147">
        <v>1</v>
      </c>
      <c r="G341" s="117">
        <v>39.03</v>
      </c>
      <c r="H341" s="117">
        <f t="shared" si="34"/>
        <v>0</v>
      </c>
      <c r="I341" s="117">
        <v>35.020000000000003</v>
      </c>
      <c r="J341" s="117">
        <f t="shared" si="35"/>
        <v>0</v>
      </c>
      <c r="K341" s="138">
        <f>E341*F341*(G341+I341)</f>
        <v>0</v>
      </c>
      <c r="L341" s="119"/>
      <c r="M341" s="120">
        <f>K341*'Valeurs de point'!$E$3</f>
        <v>0</v>
      </c>
      <c r="N341" s="119"/>
      <c r="O341" s="120">
        <f>K341*'Valeurs de point'!$E$4</f>
        <v>0</v>
      </c>
      <c r="P341" s="119"/>
      <c r="Q341" s="121">
        <f>O341+(O341*'Valeurs de point'!$E$5)</f>
        <v>0</v>
      </c>
    </row>
    <row r="342" spans="1:22" outlineLevel="2">
      <c r="A342" s="114" t="s">
        <v>1581</v>
      </c>
      <c r="B342" s="122" t="s">
        <v>1582</v>
      </c>
      <c r="C342" s="122" t="s">
        <v>1439</v>
      </c>
      <c r="D342" s="122" t="s">
        <v>902</v>
      </c>
      <c r="E342" s="116">
        <v>0</v>
      </c>
      <c r="F342" s="147">
        <v>1</v>
      </c>
      <c r="G342" s="117">
        <v>7.12</v>
      </c>
      <c r="H342" s="117">
        <f t="shared" si="34"/>
        <v>0</v>
      </c>
      <c r="I342" s="117">
        <v>0</v>
      </c>
      <c r="J342" s="117">
        <f t="shared" si="35"/>
        <v>0</v>
      </c>
      <c r="K342" s="138">
        <f>E342*F342*(G342+I342)</f>
        <v>0</v>
      </c>
      <c r="L342" s="119"/>
      <c r="M342" s="120">
        <f>K342*'Valeurs de point'!$E$3</f>
        <v>0</v>
      </c>
      <c r="N342" s="119"/>
      <c r="O342" s="120">
        <f>K342*'Valeurs de point'!$E$4</f>
        <v>0</v>
      </c>
      <c r="P342" s="119"/>
      <c r="Q342" s="121">
        <f>O342+(O342*'Valeurs de point'!$E$5)</f>
        <v>0</v>
      </c>
    </row>
    <row r="343" spans="1:22" ht="12" outlineLevel="2" thickBot="1">
      <c r="A343" s="114" t="s">
        <v>1581</v>
      </c>
      <c r="B343" s="122" t="s">
        <v>1582</v>
      </c>
      <c r="C343" s="122" t="s">
        <v>1438</v>
      </c>
      <c r="D343" s="122" t="s">
        <v>1352</v>
      </c>
      <c r="E343" s="116">
        <v>0</v>
      </c>
      <c r="F343" s="147">
        <v>1</v>
      </c>
      <c r="G343" s="117">
        <v>35.61</v>
      </c>
      <c r="H343" s="117">
        <f t="shared" si="34"/>
        <v>0</v>
      </c>
      <c r="I343" s="117">
        <v>0</v>
      </c>
      <c r="J343" s="117">
        <f t="shared" si="35"/>
        <v>0</v>
      </c>
      <c r="K343" s="138">
        <f>E343*F343*(G343+I343)</f>
        <v>0</v>
      </c>
      <c r="L343" s="119"/>
      <c r="M343" s="120">
        <f>K343*'Valeurs de point'!$E$3</f>
        <v>0</v>
      </c>
      <c r="N343" s="119"/>
      <c r="O343" s="120">
        <f>K343*'Valeurs de point'!$E$4</f>
        <v>0</v>
      </c>
      <c r="P343" s="119"/>
      <c r="Q343" s="121">
        <f>O343+(O343*'Valeurs de point'!$E$5)</f>
        <v>0</v>
      </c>
    </row>
    <row r="344" spans="1:22" ht="12" outlineLevel="1" thickBot="1">
      <c r="A344" s="101"/>
      <c r="B344" s="122" t="s">
        <v>1582</v>
      </c>
      <c r="C344" s="122" t="s">
        <v>2163</v>
      </c>
      <c r="D344" s="122" t="s">
        <v>8</v>
      </c>
      <c r="E344" s="116">
        <v>0</v>
      </c>
      <c r="F344" s="147">
        <v>1</v>
      </c>
      <c r="G344" s="117">
        <v>0</v>
      </c>
      <c r="H344" s="117">
        <f t="shared" si="34"/>
        <v>0</v>
      </c>
      <c r="I344" s="117">
        <v>11.67</v>
      </c>
      <c r="J344" s="117">
        <f t="shared" si="35"/>
        <v>0</v>
      </c>
      <c r="K344" s="138">
        <f>E344*F344*(G344+I344)</f>
        <v>0</v>
      </c>
      <c r="L344" s="119"/>
      <c r="M344" s="120">
        <f>K344*'Valeurs de point'!$E$3</f>
        <v>0</v>
      </c>
      <c r="N344" s="119"/>
      <c r="O344" s="120">
        <f>K344*'Valeurs de point'!$E$4</f>
        <v>0</v>
      </c>
      <c r="P344" s="119"/>
      <c r="Q344" s="121">
        <f>O344+(O344*'Valeurs de point'!$E$5)</f>
        <v>0</v>
      </c>
    </row>
    <row r="345" spans="1:22" ht="12" outlineLevel="2" thickBot="1">
      <c r="A345" s="114" t="s">
        <v>1583</v>
      </c>
      <c r="B345" s="123" t="s">
        <v>898</v>
      </c>
      <c r="C345" s="124"/>
      <c r="D345" s="124"/>
      <c r="E345" s="125"/>
      <c r="F345" s="148"/>
      <c r="G345" s="126"/>
      <c r="H345" s="126"/>
      <c r="I345" s="126"/>
      <c r="J345" s="126"/>
      <c r="K345" s="149"/>
      <c r="L345" s="127"/>
      <c r="M345" s="128">
        <f>SUBTOTAL(9,M340:M344)</f>
        <v>0</v>
      </c>
      <c r="N345" s="127"/>
      <c r="O345" s="128">
        <f>SUBTOTAL(9,O340:O344)</f>
        <v>0</v>
      </c>
      <c r="P345" s="127"/>
      <c r="Q345" s="129">
        <f>SUBTOTAL(9,Q340:Q344)</f>
        <v>0</v>
      </c>
    </row>
    <row r="346" spans="1:22" ht="12.75" customHeight="1" thickBot="1">
      <c r="B346" s="123" t="s">
        <v>1020</v>
      </c>
      <c r="C346" s="124"/>
      <c r="D346" s="124"/>
      <c r="E346" s="125"/>
      <c r="F346" s="148"/>
      <c r="G346" s="126"/>
      <c r="H346" s="126"/>
      <c r="I346" s="126"/>
      <c r="J346" s="126"/>
      <c r="K346" s="142"/>
      <c r="L346" s="127"/>
      <c r="M346" s="128">
        <f>SUBTOTAL(9,M6:M345)</f>
        <v>0</v>
      </c>
      <c r="N346" s="127"/>
      <c r="O346" s="128">
        <f>SUBTOTAL(9,O6:O345)</f>
        <v>0</v>
      </c>
      <c r="P346" s="127"/>
      <c r="Q346" s="129">
        <f>SUBTOTAL(9,Q6:Q345)</f>
        <v>0</v>
      </c>
    </row>
    <row r="347" spans="1:22" ht="12.75">
      <c r="A347"/>
      <c r="B347"/>
      <c r="C347"/>
      <c r="D347"/>
      <c r="E347"/>
      <c r="F347"/>
      <c r="G347"/>
      <c r="H347"/>
      <c r="I347"/>
      <c r="J347"/>
      <c r="K347"/>
      <c r="L347"/>
      <c r="M347"/>
      <c r="N347"/>
      <c r="O347"/>
      <c r="P347"/>
      <c r="Q347"/>
      <c r="R347"/>
      <c r="S347"/>
      <c r="T347"/>
      <c r="U347"/>
      <c r="V347"/>
    </row>
    <row r="348" spans="1:22" ht="12.75">
      <c r="A348"/>
      <c r="B348"/>
      <c r="C348"/>
      <c r="D348"/>
      <c r="E348"/>
      <c r="F348"/>
      <c r="G348"/>
      <c r="H348"/>
      <c r="I348"/>
      <c r="J348"/>
      <c r="K348"/>
      <c r="L348"/>
      <c r="M348"/>
      <c r="N348"/>
      <c r="O348"/>
      <c r="P348"/>
      <c r="Q348"/>
      <c r="R348"/>
      <c r="S348"/>
      <c r="T348"/>
      <c r="U348"/>
      <c r="V348"/>
    </row>
    <row r="349" spans="1:22" ht="12.75">
      <c r="A349"/>
      <c r="B349"/>
      <c r="C349"/>
      <c r="D349"/>
      <c r="E349"/>
      <c r="F349"/>
      <c r="G349"/>
      <c r="H349"/>
      <c r="I349"/>
      <c r="J349"/>
      <c r="K349"/>
      <c r="L349"/>
      <c r="M349"/>
      <c r="N349"/>
      <c r="O349"/>
      <c r="P349"/>
      <c r="Q349"/>
      <c r="R349"/>
      <c r="S349"/>
      <c r="T349"/>
      <c r="U349"/>
      <c r="V349"/>
    </row>
    <row r="350" spans="1:22" ht="12.75">
      <c r="A350"/>
      <c r="B350"/>
      <c r="C350"/>
      <c r="D350"/>
      <c r="E350"/>
      <c r="F350"/>
      <c r="G350"/>
      <c r="H350"/>
      <c r="I350"/>
      <c r="J350"/>
      <c r="K350"/>
      <c r="L350"/>
      <c r="M350"/>
      <c r="N350"/>
      <c r="O350"/>
      <c r="P350"/>
      <c r="Q350"/>
      <c r="R350"/>
      <c r="S350"/>
      <c r="T350"/>
      <c r="U350"/>
      <c r="V350"/>
    </row>
    <row r="351" spans="1:22" ht="12.75">
      <c r="A351"/>
      <c r="B351"/>
      <c r="C351"/>
      <c r="D351"/>
      <c r="E351"/>
      <c r="F351"/>
      <c r="G351"/>
      <c r="H351"/>
      <c r="I351"/>
      <c r="J351"/>
      <c r="K351"/>
      <c r="L351"/>
      <c r="M351"/>
      <c r="N351"/>
      <c r="O351"/>
      <c r="P351"/>
      <c r="Q351"/>
      <c r="R351"/>
      <c r="S351"/>
      <c r="T351"/>
      <c r="U351"/>
      <c r="V351"/>
    </row>
    <row r="352" spans="1:22" ht="12.75">
      <c r="A352"/>
      <c r="B352"/>
      <c r="C352"/>
      <c r="D352"/>
      <c r="E352"/>
      <c r="F352"/>
      <c r="G352"/>
      <c r="H352"/>
      <c r="I352"/>
      <c r="J352"/>
      <c r="K352"/>
      <c r="L352"/>
      <c r="M352"/>
      <c r="N352"/>
      <c r="O352"/>
      <c r="P352"/>
      <c r="Q352"/>
      <c r="R352"/>
      <c r="S352"/>
      <c r="T352"/>
      <c r="U352"/>
      <c r="V352"/>
    </row>
    <row r="353" spans="1:22" ht="12.75">
      <c r="A353"/>
      <c r="B353"/>
      <c r="C353"/>
      <c r="D353"/>
      <c r="E353"/>
      <c r="F353"/>
      <c r="G353"/>
      <c r="H353"/>
      <c r="I353"/>
      <c r="J353"/>
      <c r="K353"/>
      <c r="L353"/>
      <c r="M353"/>
      <c r="N353"/>
      <c r="O353"/>
      <c r="P353"/>
      <c r="Q353"/>
      <c r="R353"/>
      <c r="S353"/>
      <c r="T353"/>
      <c r="U353"/>
      <c r="V353"/>
    </row>
    <row r="354" spans="1:22" ht="12.75">
      <c r="A354"/>
      <c r="B354"/>
      <c r="C354"/>
      <c r="D354"/>
      <c r="E354"/>
      <c r="F354"/>
      <c r="G354"/>
      <c r="H354"/>
      <c r="I354"/>
      <c r="J354"/>
      <c r="K354"/>
      <c r="L354"/>
      <c r="M354"/>
      <c r="N354"/>
      <c r="O354"/>
      <c r="P354"/>
      <c r="Q354"/>
      <c r="R354"/>
      <c r="S354"/>
      <c r="T354"/>
      <c r="U354"/>
      <c r="V354"/>
    </row>
    <row r="355" spans="1:22" ht="12.75">
      <c r="A355"/>
      <c r="B355"/>
      <c r="C355"/>
      <c r="D355"/>
      <c r="E355"/>
      <c r="F355"/>
      <c r="G355"/>
      <c r="H355"/>
      <c r="I355"/>
      <c r="J355"/>
      <c r="K355"/>
      <c r="L355"/>
      <c r="M355"/>
      <c r="N355"/>
      <c r="O355"/>
      <c r="P355"/>
      <c r="Q355"/>
      <c r="R355"/>
      <c r="S355"/>
      <c r="T355"/>
      <c r="U355"/>
      <c r="V355"/>
    </row>
    <row r="356" spans="1:22" ht="12.75">
      <c r="A356"/>
      <c r="B356"/>
      <c r="C356"/>
      <c r="D356"/>
      <c r="E356"/>
      <c r="F356"/>
      <c r="G356"/>
      <c r="H356"/>
      <c r="I356"/>
      <c r="J356"/>
      <c r="K356"/>
      <c r="L356"/>
      <c r="M356"/>
      <c r="N356"/>
      <c r="O356"/>
      <c r="P356"/>
      <c r="Q356"/>
      <c r="R356"/>
      <c r="S356"/>
      <c r="T356"/>
      <c r="U356"/>
      <c r="V356"/>
    </row>
    <row r="357" spans="1:22" ht="12.75">
      <c r="A357"/>
      <c r="B357"/>
      <c r="C357"/>
      <c r="D357"/>
      <c r="E357"/>
      <c r="F357"/>
      <c r="G357"/>
      <c r="H357"/>
      <c r="I357"/>
      <c r="J357"/>
      <c r="K357"/>
      <c r="L357"/>
      <c r="M357"/>
      <c r="N357"/>
      <c r="O357"/>
      <c r="P357"/>
      <c r="Q357"/>
      <c r="R357"/>
      <c r="S357"/>
      <c r="T357"/>
      <c r="U357"/>
      <c r="V357"/>
    </row>
    <row r="358" spans="1:22" ht="12.75">
      <c r="A358"/>
      <c r="B358"/>
      <c r="C358"/>
      <c r="D358"/>
      <c r="E358"/>
      <c r="F358"/>
      <c r="G358"/>
      <c r="H358"/>
      <c r="I358"/>
      <c r="J358"/>
      <c r="K358"/>
      <c r="L358"/>
      <c r="M358"/>
      <c r="N358"/>
      <c r="O358"/>
      <c r="P358"/>
      <c r="Q358"/>
      <c r="R358"/>
      <c r="S358"/>
      <c r="T358"/>
      <c r="U358"/>
      <c r="V358"/>
    </row>
    <row r="359" spans="1:22" ht="12.75">
      <c r="A359"/>
      <c r="B359"/>
      <c r="C359"/>
      <c r="D359"/>
      <c r="E359"/>
      <c r="F359"/>
      <c r="G359"/>
      <c r="H359"/>
      <c r="I359"/>
      <c r="J359"/>
      <c r="K359"/>
      <c r="L359"/>
      <c r="M359"/>
      <c r="N359"/>
      <c r="O359"/>
      <c r="P359"/>
      <c r="Q359"/>
      <c r="R359"/>
      <c r="S359"/>
      <c r="T359"/>
      <c r="U359"/>
      <c r="V359"/>
    </row>
    <row r="360" spans="1:22" ht="12.75">
      <c r="A360"/>
      <c r="B360"/>
      <c r="C360"/>
      <c r="D360"/>
      <c r="E360"/>
      <c r="F360"/>
      <c r="G360"/>
      <c r="H360"/>
      <c r="I360"/>
      <c r="J360"/>
      <c r="K360"/>
      <c r="L360"/>
      <c r="M360"/>
      <c r="N360"/>
      <c r="O360"/>
      <c r="P360"/>
      <c r="Q360"/>
      <c r="R360"/>
      <c r="S360"/>
      <c r="T360"/>
      <c r="U360"/>
      <c r="V360"/>
    </row>
    <row r="361" spans="1:22" ht="12.75">
      <c r="A361"/>
      <c r="B361"/>
      <c r="C361"/>
      <c r="D361"/>
      <c r="E361"/>
      <c r="F361"/>
      <c r="G361"/>
      <c r="H361"/>
      <c r="I361"/>
      <c r="J361"/>
      <c r="K361"/>
      <c r="L361"/>
      <c r="M361"/>
      <c r="N361"/>
      <c r="O361"/>
      <c r="P361"/>
      <c r="Q361"/>
      <c r="R361"/>
      <c r="S361"/>
      <c r="T361"/>
      <c r="U361"/>
      <c r="V361"/>
    </row>
    <row r="362" spans="1:22" ht="12.75">
      <c r="A362"/>
      <c r="B362"/>
      <c r="C362"/>
      <c r="D362"/>
      <c r="E362"/>
      <c r="F362"/>
      <c r="G362"/>
      <c r="H362"/>
      <c r="I362"/>
      <c r="J362"/>
      <c r="K362"/>
      <c r="L362"/>
      <c r="M362"/>
      <c r="N362"/>
      <c r="O362"/>
      <c r="P362"/>
      <c r="Q362"/>
      <c r="R362"/>
      <c r="S362"/>
      <c r="T362"/>
      <c r="U362"/>
      <c r="V362"/>
    </row>
    <row r="363" spans="1:22" ht="12.75">
      <c r="A363"/>
      <c r="B363"/>
      <c r="C363"/>
      <c r="D363"/>
      <c r="E363"/>
      <c r="F363"/>
      <c r="G363"/>
      <c r="H363"/>
      <c r="I363"/>
      <c r="J363"/>
      <c r="K363"/>
      <c r="L363"/>
      <c r="M363"/>
      <c r="N363"/>
      <c r="O363"/>
      <c r="P363"/>
      <c r="Q363"/>
      <c r="R363"/>
      <c r="S363"/>
      <c r="T363"/>
      <c r="U363"/>
      <c r="V363"/>
    </row>
    <row r="364" spans="1:22" ht="12.75">
      <c r="A364"/>
      <c r="B364"/>
      <c r="C364"/>
      <c r="D364"/>
      <c r="E364"/>
      <c r="F364"/>
      <c r="G364"/>
      <c r="H364"/>
      <c r="I364"/>
      <c r="J364"/>
      <c r="K364"/>
      <c r="L364"/>
      <c r="M364"/>
      <c r="N364"/>
      <c r="O364"/>
      <c r="P364"/>
      <c r="Q364"/>
      <c r="R364"/>
      <c r="S364"/>
      <c r="T364"/>
      <c r="U364"/>
      <c r="V364"/>
    </row>
    <row r="365" spans="1:22" ht="12.75">
      <c r="A365"/>
      <c r="B365"/>
      <c r="C365"/>
      <c r="D365"/>
      <c r="E365"/>
      <c r="F365"/>
      <c r="G365"/>
      <c r="H365"/>
      <c r="I365"/>
      <c r="J365"/>
      <c r="K365"/>
      <c r="L365"/>
      <c r="M365"/>
      <c r="N365"/>
      <c r="O365"/>
      <c r="P365"/>
      <c r="Q365"/>
      <c r="R365"/>
      <c r="S365"/>
      <c r="T365"/>
      <c r="U365"/>
      <c r="V365"/>
    </row>
    <row r="366" spans="1:22" ht="12.75">
      <c r="A366"/>
      <c r="B366"/>
      <c r="C366"/>
      <c r="D366"/>
      <c r="E366"/>
      <c r="F366"/>
      <c r="G366"/>
      <c r="H366"/>
      <c r="I366"/>
      <c r="J366"/>
      <c r="K366"/>
      <c r="L366"/>
      <c r="M366"/>
      <c r="N366"/>
      <c r="O366"/>
      <c r="P366"/>
      <c r="Q366"/>
      <c r="R366"/>
      <c r="S366"/>
      <c r="T366"/>
      <c r="U366"/>
      <c r="V366"/>
    </row>
    <row r="367" spans="1:22" ht="12.75">
      <c r="A367"/>
      <c r="B367"/>
      <c r="C367"/>
      <c r="D367"/>
      <c r="E367"/>
      <c r="F367"/>
      <c r="G367"/>
      <c r="H367"/>
      <c r="I367"/>
      <c r="J367"/>
      <c r="K367"/>
      <c r="L367"/>
      <c r="M367"/>
      <c r="N367"/>
      <c r="O367"/>
      <c r="P367"/>
      <c r="Q367"/>
      <c r="R367"/>
      <c r="S367"/>
      <c r="T367"/>
      <c r="U367"/>
      <c r="V367"/>
    </row>
    <row r="368" spans="1:22" ht="12.75">
      <c r="A368"/>
      <c r="B368"/>
      <c r="C368"/>
      <c r="D368"/>
      <c r="E368"/>
      <c r="F368"/>
      <c r="G368"/>
      <c r="H368"/>
      <c r="I368"/>
      <c r="J368"/>
      <c r="K368"/>
      <c r="L368"/>
      <c r="M368"/>
      <c r="N368"/>
      <c r="O368"/>
      <c r="P368"/>
      <c r="Q368"/>
      <c r="R368"/>
      <c r="S368"/>
      <c r="T368"/>
      <c r="U368"/>
      <c r="V368"/>
    </row>
    <row r="369" spans="1:22" ht="12.75">
      <c r="A369"/>
      <c r="B369"/>
      <c r="C369"/>
      <c r="D369"/>
      <c r="E369"/>
      <c r="F369"/>
      <c r="G369"/>
      <c r="H369"/>
      <c r="I369"/>
      <c r="J369"/>
      <c r="K369"/>
      <c r="L369"/>
      <c r="M369"/>
      <c r="N369"/>
      <c r="O369"/>
      <c r="P369"/>
      <c r="Q369"/>
      <c r="R369"/>
      <c r="S369"/>
      <c r="T369"/>
      <c r="U369"/>
      <c r="V369"/>
    </row>
    <row r="370" spans="1:22" ht="12.75">
      <c r="A370"/>
      <c r="B370"/>
      <c r="C370"/>
      <c r="D370"/>
      <c r="E370"/>
      <c r="F370"/>
      <c r="G370"/>
      <c r="H370"/>
      <c r="I370"/>
      <c r="J370"/>
      <c r="K370"/>
      <c r="L370"/>
      <c r="M370"/>
      <c r="N370"/>
      <c r="O370"/>
      <c r="P370"/>
      <c r="Q370"/>
      <c r="R370"/>
      <c r="S370"/>
      <c r="T370"/>
      <c r="U370"/>
      <c r="V370"/>
    </row>
    <row r="371" spans="1:22" ht="12.75">
      <c r="A371"/>
      <c r="B371"/>
      <c r="C371"/>
      <c r="D371"/>
      <c r="E371"/>
      <c r="F371"/>
      <c r="G371"/>
      <c r="H371"/>
      <c r="I371"/>
      <c r="J371"/>
      <c r="K371"/>
      <c r="L371"/>
      <c r="M371"/>
      <c r="N371"/>
      <c r="O371"/>
      <c r="P371"/>
      <c r="Q371"/>
      <c r="R371"/>
      <c r="S371"/>
      <c r="T371"/>
      <c r="U371"/>
      <c r="V371"/>
    </row>
    <row r="372" spans="1:22" ht="12.75">
      <c r="A372"/>
      <c r="B372"/>
      <c r="C372"/>
      <c r="D372"/>
      <c r="E372"/>
      <c r="F372"/>
      <c r="G372"/>
      <c r="H372"/>
      <c r="I372"/>
      <c r="J372"/>
      <c r="K372"/>
      <c r="L372"/>
      <c r="M372"/>
      <c r="N372"/>
      <c r="O372"/>
      <c r="P372"/>
      <c r="Q372"/>
      <c r="R372"/>
      <c r="S372"/>
      <c r="T372"/>
      <c r="U372"/>
      <c r="V372"/>
    </row>
    <row r="373" spans="1:22" ht="12.75">
      <c r="A373"/>
      <c r="B373"/>
      <c r="C373"/>
      <c r="D373"/>
      <c r="E373"/>
      <c r="F373"/>
      <c r="G373"/>
      <c r="H373"/>
      <c r="I373"/>
      <c r="J373"/>
      <c r="K373"/>
      <c r="L373"/>
      <c r="M373"/>
      <c r="N373"/>
      <c r="O373"/>
      <c r="P373"/>
      <c r="Q373"/>
      <c r="R373"/>
      <c r="S373"/>
      <c r="T373"/>
      <c r="U373"/>
      <c r="V373"/>
    </row>
    <row r="374" spans="1:22" ht="12.75">
      <c r="A374"/>
      <c r="B374"/>
      <c r="C374"/>
      <c r="D374"/>
      <c r="E374"/>
      <c r="F374"/>
      <c r="G374"/>
      <c r="H374"/>
      <c r="I374"/>
      <c r="J374"/>
      <c r="K374"/>
      <c r="L374"/>
      <c r="M374"/>
      <c r="N374"/>
      <c r="O374"/>
      <c r="P374"/>
      <c r="Q374"/>
      <c r="R374"/>
      <c r="S374"/>
      <c r="T374"/>
      <c r="U374"/>
      <c r="V374"/>
    </row>
    <row r="375" spans="1:22" ht="12.75">
      <c r="A375"/>
      <c r="B375"/>
      <c r="C375"/>
      <c r="D375"/>
      <c r="E375"/>
      <c r="F375"/>
      <c r="G375"/>
      <c r="H375"/>
      <c r="I375"/>
      <c r="J375"/>
      <c r="K375"/>
      <c r="L375"/>
      <c r="M375"/>
      <c r="N375"/>
      <c r="O375"/>
      <c r="P375"/>
      <c r="Q375"/>
      <c r="R375"/>
      <c r="S375"/>
      <c r="T375"/>
      <c r="U375"/>
      <c r="V375"/>
    </row>
    <row r="376" spans="1:22" ht="12.75">
      <c r="A376"/>
      <c r="B376"/>
      <c r="C376"/>
      <c r="D376"/>
      <c r="E376"/>
      <c r="F376"/>
      <c r="G376"/>
      <c r="H376"/>
      <c r="I376"/>
      <c r="J376"/>
      <c r="K376"/>
      <c r="L376"/>
      <c r="M376"/>
      <c r="N376"/>
      <c r="O376"/>
      <c r="P376"/>
      <c r="Q376"/>
      <c r="R376"/>
      <c r="S376"/>
      <c r="T376"/>
      <c r="U376"/>
      <c r="V376"/>
    </row>
    <row r="377" spans="1:22" ht="12.75">
      <c r="A377"/>
      <c r="B377"/>
      <c r="C377"/>
      <c r="D377"/>
      <c r="E377"/>
      <c r="F377"/>
      <c r="G377"/>
      <c r="H377"/>
      <c r="I377"/>
      <c r="J377"/>
      <c r="K377"/>
      <c r="L377"/>
      <c r="M377"/>
      <c r="N377"/>
      <c r="O377"/>
      <c r="P377"/>
      <c r="Q377"/>
      <c r="R377"/>
      <c r="S377"/>
      <c r="T377"/>
      <c r="U377"/>
      <c r="V377"/>
    </row>
    <row r="378" spans="1:22" ht="12.75">
      <c r="A378"/>
      <c r="B378"/>
      <c r="C378"/>
      <c r="D378"/>
      <c r="E378"/>
      <c r="F378"/>
      <c r="G378"/>
      <c r="H378"/>
      <c r="I378"/>
      <c r="J378"/>
      <c r="K378"/>
      <c r="L378"/>
      <c r="M378"/>
      <c r="N378"/>
      <c r="O378"/>
      <c r="P378"/>
      <c r="Q378"/>
      <c r="R378"/>
      <c r="S378"/>
      <c r="T378"/>
      <c r="U378"/>
      <c r="V378"/>
    </row>
    <row r="379" spans="1:22" ht="12.75">
      <c r="A379"/>
      <c r="B379"/>
      <c r="C379"/>
      <c r="D379"/>
      <c r="E379"/>
      <c r="F379"/>
      <c r="G379"/>
      <c r="H379"/>
      <c r="I379"/>
      <c r="J379"/>
      <c r="K379"/>
      <c r="L379"/>
      <c r="M379"/>
      <c r="N379"/>
      <c r="O379"/>
      <c r="P379"/>
      <c r="Q379"/>
      <c r="R379"/>
      <c r="S379"/>
      <c r="T379"/>
      <c r="U379"/>
      <c r="V379"/>
    </row>
    <row r="380" spans="1:22" ht="12.75">
      <c r="A380"/>
      <c r="B380"/>
      <c r="C380"/>
      <c r="D380"/>
      <c r="E380"/>
      <c r="F380"/>
      <c r="G380"/>
      <c r="H380"/>
      <c r="I380"/>
      <c r="J380"/>
      <c r="K380"/>
      <c r="L380"/>
      <c r="M380"/>
      <c r="N380"/>
      <c r="O380"/>
      <c r="P380"/>
      <c r="Q380"/>
      <c r="R380"/>
      <c r="S380"/>
      <c r="T380"/>
      <c r="U380"/>
      <c r="V380"/>
    </row>
    <row r="381" spans="1:22" ht="12.75">
      <c r="A381"/>
      <c r="B381"/>
      <c r="C381"/>
      <c r="D381"/>
      <c r="E381"/>
      <c r="F381"/>
      <c r="G381"/>
      <c r="H381"/>
      <c r="I381"/>
      <c r="J381"/>
      <c r="K381"/>
      <c r="L381"/>
      <c r="M381"/>
      <c r="N381"/>
      <c r="O381"/>
      <c r="P381"/>
      <c r="Q381"/>
      <c r="R381"/>
      <c r="S381"/>
      <c r="T381"/>
      <c r="U381"/>
      <c r="V381"/>
    </row>
    <row r="382" spans="1:22" ht="12.75">
      <c r="A382"/>
      <c r="B382"/>
      <c r="C382"/>
      <c r="D382"/>
      <c r="E382"/>
      <c r="F382"/>
      <c r="G382"/>
      <c r="H382"/>
      <c r="I382"/>
      <c r="J382"/>
      <c r="K382"/>
      <c r="L382"/>
      <c r="M382"/>
      <c r="N382"/>
      <c r="O382"/>
      <c r="P382"/>
      <c r="Q382"/>
      <c r="R382"/>
      <c r="S382"/>
      <c r="T382"/>
      <c r="U382"/>
      <c r="V382"/>
    </row>
    <row r="383" spans="1:22" ht="12.75">
      <c r="A383"/>
      <c r="B383"/>
      <c r="C383"/>
      <c r="D383"/>
      <c r="E383"/>
      <c r="F383"/>
      <c r="G383"/>
      <c r="H383"/>
      <c r="I383"/>
      <c r="J383"/>
      <c r="K383"/>
      <c r="L383"/>
      <c r="M383"/>
      <c r="N383"/>
      <c r="O383"/>
      <c r="P383"/>
      <c r="Q383"/>
      <c r="R383"/>
      <c r="S383"/>
      <c r="T383"/>
      <c r="U383"/>
      <c r="V383"/>
    </row>
    <row r="384" spans="1:22" ht="12.75">
      <c r="A384"/>
      <c r="B384"/>
      <c r="C384"/>
      <c r="D384"/>
      <c r="E384"/>
      <c r="F384"/>
      <c r="G384"/>
      <c r="H384"/>
      <c r="I384"/>
      <c r="J384"/>
      <c r="K384"/>
      <c r="L384"/>
      <c r="M384"/>
      <c r="N384"/>
      <c r="O384"/>
      <c r="P384"/>
      <c r="Q384"/>
      <c r="R384"/>
      <c r="S384"/>
      <c r="T384"/>
      <c r="U384"/>
      <c r="V384"/>
    </row>
    <row r="385" spans="1:22" ht="12.75">
      <c r="A385"/>
      <c r="B385"/>
      <c r="C385"/>
      <c r="D385"/>
      <c r="E385"/>
      <c r="F385"/>
      <c r="G385"/>
      <c r="H385"/>
      <c r="I385"/>
      <c r="J385"/>
      <c r="K385"/>
      <c r="L385"/>
      <c r="M385"/>
      <c r="N385"/>
      <c r="O385"/>
      <c r="P385"/>
      <c r="Q385"/>
      <c r="R385"/>
      <c r="S385"/>
      <c r="T385"/>
      <c r="U385"/>
      <c r="V385"/>
    </row>
    <row r="386" spans="1:22" ht="12.75">
      <c r="A386"/>
      <c r="B386"/>
      <c r="C386"/>
      <c r="D386"/>
      <c r="E386"/>
      <c r="F386"/>
      <c r="G386"/>
      <c r="H386"/>
      <c r="I386"/>
      <c r="J386"/>
      <c r="K386"/>
      <c r="L386"/>
      <c r="M386"/>
      <c r="N386"/>
      <c r="O386"/>
      <c r="P386"/>
      <c r="Q386"/>
      <c r="R386"/>
      <c r="S386"/>
      <c r="T386"/>
      <c r="U386"/>
      <c r="V386"/>
    </row>
    <row r="387" spans="1:22" ht="12.75">
      <c r="A387"/>
      <c r="B387"/>
      <c r="C387"/>
      <c r="D387"/>
      <c r="E387"/>
      <c r="F387"/>
      <c r="G387"/>
      <c r="H387"/>
      <c r="I387"/>
      <c r="J387"/>
      <c r="K387"/>
      <c r="L387"/>
      <c r="M387"/>
      <c r="N387"/>
      <c r="O387"/>
      <c r="P387"/>
      <c r="Q387"/>
      <c r="R387"/>
      <c r="S387"/>
      <c r="T387"/>
      <c r="U387"/>
      <c r="V387"/>
    </row>
    <row r="388" spans="1:22" ht="12.75">
      <c r="A388"/>
      <c r="B388"/>
      <c r="C388"/>
      <c r="D388"/>
      <c r="E388"/>
      <c r="F388"/>
      <c r="G388"/>
      <c r="H388"/>
      <c r="I388"/>
      <c r="J388"/>
      <c r="K388"/>
      <c r="L388"/>
      <c r="M388"/>
      <c r="N388"/>
      <c r="O388"/>
      <c r="P388"/>
      <c r="Q388"/>
      <c r="R388"/>
      <c r="S388"/>
      <c r="T388"/>
      <c r="U388"/>
      <c r="V388"/>
    </row>
    <row r="389" spans="1:22" ht="12.75">
      <c r="A389"/>
      <c r="B389"/>
      <c r="C389"/>
      <c r="D389"/>
      <c r="E389"/>
      <c r="F389"/>
      <c r="G389"/>
      <c r="H389"/>
      <c r="I389"/>
      <c r="J389"/>
      <c r="K389"/>
      <c r="L389"/>
      <c r="M389"/>
      <c r="N389"/>
      <c r="O389"/>
      <c r="P389"/>
      <c r="Q389"/>
      <c r="R389"/>
      <c r="S389"/>
      <c r="T389"/>
      <c r="U389"/>
      <c r="V389"/>
    </row>
    <row r="390" spans="1:22" ht="12.75">
      <c r="A390"/>
      <c r="B390"/>
      <c r="C390"/>
      <c r="D390"/>
      <c r="E390"/>
      <c r="F390"/>
      <c r="G390"/>
      <c r="H390"/>
      <c r="I390"/>
      <c r="J390"/>
      <c r="K390"/>
      <c r="L390"/>
      <c r="M390"/>
      <c r="N390"/>
      <c r="O390"/>
      <c r="P390"/>
      <c r="Q390"/>
      <c r="R390"/>
      <c r="S390"/>
      <c r="T390"/>
      <c r="U390"/>
      <c r="V390"/>
    </row>
    <row r="391" spans="1:22" ht="12.75">
      <c r="A391"/>
      <c r="B391"/>
      <c r="C391"/>
      <c r="D391"/>
      <c r="E391"/>
      <c r="F391"/>
      <c r="G391"/>
      <c r="H391"/>
      <c r="I391"/>
      <c r="J391"/>
      <c r="K391"/>
      <c r="L391"/>
      <c r="M391"/>
      <c r="N391"/>
      <c r="O391"/>
      <c r="P391"/>
      <c r="Q391"/>
      <c r="R391"/>
      <c r="S391"/>
      <c r="T391"/>
      <c r="U391"/>
      <c r="V391"/>
    </row>
    <row r="392" spans="1:22" ht="12.75">
      <c r="A392"/>
      <c r="B392"/>
      <c r="C392"/>
      <c r="D392"/>
      <c r="E392"/>
      <c r="F392"/>
      <c r="G392"/>
      <c r="H392"/>
      <c r="I392"/>
      <c r="J392"/>
      <c r="K392"/>
      <c r="L392"/>
      <c r="M392"/>
      <c r="N392"/>
      <c r="O392"/>
      <c r="P392"/>
      <c r="Q392"/>
      <c r="R392"/>
      <c r="S392"/>
      <c r="T392"/>
      <c r="U392"/>
      <c r="V392"/>
    </row>
    <row r="393" spans="1:22" ht="12.75">
      <c r="A393"/>
      <c r="B393"/>
      <c r="C393"/>
      <c r="D393"/>
      <c r="E393"/>
      <c r="F393"/>
      <c r="G393"/>
      <c r="H393"/>
      <c r="I393"/>
      <c r="J393"/>
      <c r="K393"/>
      <c r="L393"/>
      <c r="M393"/>
      <c r="N393"/>
      <c r="O393"/>
      <c r="P393"/>
      <c r="Q393"/>
      <c r="R393"/>
      <c r="S393"/>
      <c r="T393"/>
      <c r="U393"/>
      <c r="V393"/>
    </row>
    <row r="394" spans="1:22" ht="12.75">
      <c r="A394"/>
      <c r="B394"/>
      <c r="C394"/>
      <c r="D394"/>
      <c r="E394"/>
      <c r="F394"/>
      <c r="G394"/>
      <c r="H394"/>
      <c r="I394"/>
      <c r="J394"/>
      <c r="K394"/>
      <c r="L394"/>
      <c r="M394"/>
      <c r="N394"/>
      <c r="O394"/>
      <c r="P394"/>
      <c r="Q394"/>
      <c r="R394"/>
      <c r="S394"/>
      <c r="T394"/>
      <c r="U394"/>
      <c r="V394"/>
    </row>
    <row r="395" spans="1:22" ht="12.75">
      <c r="A395"/>
      <c r="B395"/>
      <c r="C395"/>
      <c r="D395"/>
      <c r="E395"/>
      <c r="F395"/>
      <c r="G395"/>
      <c r="H395"/>
      <c r="I395"/>
      <c r="J395"/>
      <c r="K395"/>
      <c r="L395"/>
      <c r="M395"/>
      <c r="N395"/>
      <c r="O395"/>
      <c r="P395"/>
      <c r="Q395"/>
      <c r="R395"/>
      <c r="S395"/>
      <c r="T395"/>
      <c r="U395"/>
      <c r="V395"/>
    </row>
    <row r="396" spans="1:22" ht="12.75">
      <c r="A396"/>
      <c r="B396"/>
      <c r="C396"/>
      <c r="D396"/>
      <c r="E396"/>
      <c r="F396"/>
      <c r="G396"/>
      <c r="H396"/>
      <c r="I396"/>
      <c r="J396"/>
      <c r="K396"/>
      <c r="L396"/>
      <c r="M396"/>
      <c r="N396"/>
      <c r="O396"/>
      <c r="P396"/>
      <c r="Q396"/>
      <c r="R396"/>
      <c r="S396"/>
      <c r="T396"/>
      <c r="U396"/>
      <c r="V396"/>
    </row>
    <row r="397" spans="1:22" ht="12.75">
      <c r="A397"/>
      <c r="B397"/>
      <c r="C397"/>
      <c r="D397"/>
      <c r="E397"/>
      <c r="F397"/>
      <c r="G397"/>
      <c r="H397"/>
      <c r="I397"/>
      <c r="J397"/>
      <c r="K397"/>
      <c r="L397"/>
      <c r="M397"/>
      <c r="N397"/>
      <c r="O397"/>
      <c r="P397"/>
      <c r="Q397"/>
      <c r="R397"/>
      <c r="S397"/>
      <c r="T397"/>
      <c r="U397"/>
      <c r="V397"/>
    </row>
    <row r="398" spans="1:22" ht="12.75">
      <c r="A398"/>
      <c r="B398"/>
      <c r="C398"/>
      <c r="D398"/>
      <c r="E398"/>
      <c r="F398"/>
      <c r="G398"/>
      <c r="H398"/>
      <c r="I398"/>
      <c r="J398"/>
      <c r="K398"/>
      <c r="L398"/>
      <c r="M398"/>
      <c r="N398"/>
      <c r="O398"/>
      <c r="P398"/>
      <c r="Q398"/>
      <c r="R398"/>
      <c r="S398"/>
      <c r="T398"/>
      <c r="U398"/>
      <c r="V398"/>
    </row>
    <row r="399" spans="1:22" ht="12.75">
      <c r="A399"/>
      <c r="B399"/>
      <c r="C399"/>
      <c r="D399"/>
      <c r="E399"/>
      <c r="F399"/>
      <c r="G399"/>
      <c r="H399"/>
      <c r="I399"/>
      <c r="J399"/>
      <c r="K399"/>
      <c r="L399"/>
      <c r="M399"/>
      <c r="N399"/>
      <c r="O399"/>
      <c r="P399"/>
      <c r="Q399"/>
      <c r="R399"/>
      <c r="S399"/>
      <c r="T399"/>
      <c r="U399"/>
      <c r="V399"/>
    </row>
    <row r="400" spans="1:22" ht="12.75">
      <c r="A400"/>
      <c r="B400"/>
      <c r="C400"/>
      <c r="D400"/>
      <c r="E400"/>
      <c r="F400"/>
      <c r="G400"/>
      <c r="H400"/>
      <c r="I400"/>
      <c r="J400"/>
      <c r="K400"/>
      <c r="L400"/>
      <c r="M400"/>
      <c r="N400"/>
      <c r="O400"/>
      <c r="P400"/>
      <c r="Q400"/>
      <c r="R400"/>
      <c r="S400"/>
      <c r="T400"/>
      <c r="U400"/>
      <c r="V400"/>
    </row>
    <row r="401" spans="1:22" ht="12.75">
      <c r="A401"/>
      <c r="B401"/>
      <c r="C401"/>
      <c r="D401"/>
      <c r="E401"/>
      <c r="F401"/>
      <c r="G401"/>
      <c r="H401"/>
      <c r="I401"/>
      <c r="J401"/>
      <c r="K401"/>
      <c r="L401"/>
      <c r="M401"/>
      <c r="N401"/>
      <c r="O401"/>
      <c r="P401"/>
      <c r="Q401"/>
      <c r="R401"/>
      <c r="S401"/>
      <c r="T401"/>
      <c r="U401"/>
      <c r="V401"/>
    </row>
    <row r="402" spans="1:22" ht="12.75">
      <c r="A402"/>
      <c r="B402"/>
      <c r="C402"/>
      <c r="D402"/>
      <c r="E402"/>
      <c r="F402"/>
      <c r="G402"/>
      <c r="H402"/>
      <c r="I402"/>
      <c r="J402"/>
      <c r="K402"/>
      <c r="L402"/>
      <c r="M402"/>
      <c r="N402"/>
      <c r="O402"/>
      <c r="P402"/>
      <c r="Q402"/>
      <c r="R402"/>
      <c r="S402"/>
      <c r="T402"/>
      <c r="U402"/>
      <c r="V402"/>
    </row>
    <row r="403" spans="1:22" ht="12.75">
      <c r="A403"/>
      <c r="B403"/>
      <c r="C403"/>
      <c r="D403"/>
      <c r="E403"/>
      <c r="F403"/>
      <c r="G403"/>
      <c r="H403"/>
      <c r="I403"/>
      <c r="J403"/>
      <c r="K403"/>
      <c r="L403"/>
      <c r="M403"/>
      <c r="N403"/>
      <c r="O403"/>
      <c r="P403"/>
      <c r="Q403"/>
      <c r="R403"/>
      <c r="S403"/>
      <c r="T403"/>
      <c r="U403"/>
      <c r="V403"/>
    </row>
    <row r="404" spans="1:22" ht="12.75">
      <c r="A404"/>
      <c r="B404"/>
      <c r="C404"/>
      <c r="D404"/>
      <c r="E404"/>
      <c r="F404"/>
      <c r="G404"/>
      <c r="H404"/>
      <c r="I404"/>
      <c r="J404"/>
      <c r="K404"/>
      <c r="L404"/>
      <c r="M404"/>
      <c r="N404"/>
      <c r="O404"/>
      <c r="P404"/>
      <c r="Q404"/>
      <c r="R404"/>
      <c r="S404"/>
      <c r="T404"/>
      <c r="U404"/>
      <c r="V404"/>
    </row>
    <row r="405" spans="1:22" ht="12.75">
      <c r="A405"/>
      <c r="B405"/>
      <c r="C405"/>
      <c r="D405"/>
      <c r="E405"/>
      <c r="F405"/>
      <c r="G405"/>
      <c r="H405"/>
      <c r="I405"/>
      <c r="J405"/>
      <c r="K405"/>
      <c r="L405"/>
      <c r="M405"/>
      <c r="N405"/>
      <c r="O405"/>
      <c r="P405"/>
      <c r="Q405"/>
      <c r="R405"/>
      <c r="S405"/>
      <c r="T405"/>
      <c r="U405"/>
      <c r="V405"/>
    </row>
    <row r="406" spans="1:22" ht="12.75">
      <c r="A406"/>
      <c r="B406"/>
      <c r="C406"/>
      <c r="D406"/>
      <c r="E406"/>
      <c r="F406"/>
      <c r="G406"/>
      <c r="H406"/>
      <c r="I406"/>
      <c r="J406"/>
      <c r="K406"/>
      <c r="L406"/>
      <c r="M406"/>
      <c r="N406"/>
      <c r="O406"/>
      <c r="P406"/>
      <c r="Q406"/>
      <c r="R406"/>
      <c r="S406"/>
      <c r="T406"/>
      <c r="U406"/>
      <c r="V406"/>
    </row>
    <row r="407" spans="1:22" ht="12.75">
      <c r="A407"/>
      <c r="B407"/>
      <c r="C407"/>
      <c r="D407"/>
      <c r="E407"/>
      <c r="F407"/>
      <c r="G407"/>
      <c r="H407"/>
      <c r="I407"/>
      <c r="J407"/>
      <c r="K407"/>
      <c r="L407"/>
      <c r="M407"/>
      <c r="N407"/>
      <c r="O407"/>
      <c r="P407"/>
      <c r="Q407"/>
      <c r="R407"/>
      <c r="S407"/>
      <c r="T407"/>
      <c r="U407"/>
      <c r="V407"/>
    </row>
    <row r="408" spans="1:22" ht="12.75">
      <c r="A408"/>
      <c r="B408"/>
      <c r="C408"/>
      <c r="D408"/>
      <c r="E408"/>
      <c r="F408"/>
      <c r="G408"/>
      <c r="H408"/>
      <c r="I408"/>
      <c r="J408"/>
      <c r="K408"/>
      <c r="L408"/>
      <c r="M408"/>
      <c r="N408"/>
      <c r="O408"/>
      <c r="P408"/>
      <c r="Q408"/>
      <c r="R408"/>
      <c r="S408"/>
      <c r="T408"/>
      <c r="U408"/>
      <c r="V408"/>
    </row>
    <row r="409" spans="1:22" ht="12.75">
      <c r="A409"/>
      <c r="B409"/>
      <c r="C409"/>
      <c r="D409"/>
      <c r="E409"/>
      <c r="F409"/>
      <c r="G409"/>
      <c r="H409"/>
      <c r="I409"/>
      <c r="J409"/>
      <c r="K409"/>
      <c r="L409"/>
      <c r="M409"/>
      <c r="N409"/>
      <c r="O409"/>
      <c r="P409"/>
      <c r="Q409"/>
      <c r="R409"/>
      <c r="S409"/>
      <c r="T409"/>
      <c r="U409"/>
      <c r="V409"/>
    </row>
    <row r="410" spans="1:22" ht="12.75">
      <c r="A410"/>
      <c r="B410"/>
      <c r="C410"/>
      <c r="D410"/>
      <c r="E410"/>
      <c r="F410"/>
      <c r="G410"/>
      <c r="H410"/>
      <c r="I410"/>
      <c r="J410"/>
      <c r="K410"/>
      <c r="L410"/>
      <c r="M410"/>
      <c r="N410"/>
      <c r="O410"/>
      <c r="P410"/>
      <c r="Q410"/>
      <c r="R410"/>
      <c r="S410"/>
      <c r="T410"/>
      <c r="U410"/>
      <c r="V410"/>
    </row>
    <row r="411" spans="1:22" ht="12.75">
      <c r="A411"/>
      <c r="B411"/>
      <c r="C411"/>
      <c r="D411"/>
      <c r="E411"/>
      <c r="F411"/>
      <c r="G411"/>
      <c r="H411"/>
      <c r="I411"/>
      <c r="J411"/>
      <c r="K411"/>
      <c r="L411"/>
      <c r="M411"/>
      <c r="N411"/>
      <c r="O411"/>
      <c r="P411"/>
      <c r="Q411"/>
      <c r="R411"/>
      <c r="S411"/>
      <c r="T411"/>
      <c r="U411"/>
      <c r="V411"/>
    </row>
    <row r="412" spans="1:22" ht="12.75">
      <c r="A412"/>
      <c r="B412"/>
      <c r="C412"/>
      <c r="D412"/>
      <c r="E412"/>
      <c r="F412"/>
      <c r="G412"/>
      <c r="H412"/>
      <c r="I412"/>
      <c r="J412"/>
      <c r="K412"/>
      <c r="L412"/>
      <c r="M412"/>
      <c r="N412"/>
      <c r="O412"/>
      <c r="P412"/>
      <c r="Q412"/>
      <c r="R412"/>
      <c r="S412"/>
      <c r="T412"/>
      <c r="U412"/>
      <c r="V412"/>
    </row>
    <row r="413" spans="1:22" ht="12.75">
      <c r="A413"/>
      <c r="B413"/>
      <c r="C413"/>
      <c r="D413"/>
      <c r="E413"/>
      <c r="F413"/>
      <c r="G413"/>
      <c r="H413"/>
      <c r="I413"/>
      <c r="J413"/>
      <c r="K413"/>
      <c r="L413"/>
      <c r="M413"/>
      <c r="N413"/>
      <c r="O413"/>
      <c r="P413"/>
      <c r="Q413"/>
      <c r="R413"/>
      <c r="S413"/>
      <c r="T413"/>
      <c r="U413"/>
      <c r="V413"/>
    </row>
    <row r="414" spans="1:22" ht="12.75">
      <c r="A414"/>
      <c r="B414"/>
      <c r="C414"/>
      <c r="D414"/>
      <c r="E414"/>
      <c r="F414"/>
      <c r="G414"/>
      <c r="H414"/>
      <c r="I414"/>
      <c r="J414"/>
      <c r="K414"/>
      <c r="L414"/>
      <c r="M414"/>
      <c r="N414"/>
      <c r="O414"/>
      <c r="P414"/>
      <c r="Q414"/>
      <c r="R414"/>
      <c r="S414"/>
      <c r="T414"/>
      <c r="U414"/>
      <c r="V414"/>
    </row>
    <row r="415" spans="1:22" ht="12.75">
      <c r="A415"/>
      <c r="B415"/>
      <c r="C415"/>
      <c r="D415"/>
      <c r="E415"/>
      <c r="F415"/>
      <c r="G415"/>
      <c r="H415"/>
      <c r="I415"/>
      <c r="J415"/>
      <c r="K415"/>
      <c r="L415"/>
      <c r="M415"/>
      <c r="N415"/>
      <c r="O415"/>
      <c r="P415"/>
      <c r="Q415"/>
      <c r="R415"/>
      <c r="S415"/>
      <c r="T415"/>
      <c r="U415"/>
      <c r="V415"/>
    </row>
    <row r="416" spans="1:22" ht="12.75">
      <c r="A416"/>
      <c r="B416"/>
      <c r="C416"/>
      <c r="D416"/>
      <c r="E416"/>
      <c r="F416"/>
      <c r="G416"/>
      <c r="H416"/>
      <c r="I416"/>
      <c r="J416"/>
      <c r="K416"/>
      <c r="L416"/>
      <c r="M416"/>
      <c r="N416"/>
      <c r="O416"/>
      <c r="P416"/>
      <c r="Q416"/>
      <c r="R416"/>
      <c r="S416"/>
      <c r="T416"/>
      <c r="U416"/>
      <c r="V416"/>
    </row>
    <row r="417" spans="1:22" ht="12.75">
      <c r="A417"/>
      <c r="B417"/>
      <c r="C417"/>
      <c r="D417"/>
      <c r="E417"/>
      <c r="F417"/>
      <c r="G417"/>
      <c r="H417"/>
      <c r="I417"/>
      <c r="J417"/>
      <c r="K417"/>
      <c r="L417"/>
      <c r="M417"/>
      <c r="N417"/>
      <c r="O417"/>
      <c r="P417"/>
      <c r="Q417"/>
      <c r="R417"/>
      <c r="S417"/>
      <c r="T417"/>
      <c r="U417"/>
      <c r="V417"/>
    </row>
    <row r="418" spans="1:22" ht="12.75">
      <c r="A418"/>
      <c r="B418"/>
      <c r="C418"/>
      <c r="D418"/>
      <c r="E418"/>
      <c r="F418"/>
      <c r="G418"/>
      <c r="H418"/>
      <c r="I418"/>
      <c r="J418"/>
      <c r="K418"/>
      <c r="L418"/>
      <c r="M418"/>
      <c r="N418"/>
      <c r="O418"/>
      <c r="P418"/>
      <c r="Q418"/>
      <c r="R418"/>
      <c r="S418"/>
      <c r="T418"/>
      <c r="U418"/>
      <c r="V418"/>
    </row>
    <row r="419" spans="1:22" ht="12.75">
      <c r="A419"/>
      <c r="B419"/>
      <c r="C419"/>
      <c r="D419"/>
      <c r="E419"/>
      <c r="F419"/>
      <c r="G419"/>
      <c r="H419"/>
      <c r="I419"/>
      <c r="J419"/>
      <c r="K419"/>
      <c r="L419"/>
      <c r="M419"/>
      <c r="N419"/>
      <c r="O419"/>
      <c r="P419"/>
      <c r="Q419"/>
      <c r="R419"/>
      <c r="S419"/>
      <c r="T419"/>
      <c r="U419"/>
      <c r="V419"/>
    </row>
    <row r="420" spans="1:22" ht="12.75">
      <c r="A420"/>
      <c r="B420"/>
      <c r="C420"/>
      <c r="D420"/>
      <c r="E420"/>
      <c r="F420"/>
      <c r="G420"/>
      <c r="H420"/>
      <c r="I420"/>
      <c r="J420"/>
      <c r="K420"/>
      <c r="L420"/>
      <c r="M420"/>
      <c r="N420"/>
      <c r="O420"/>
      <c r="P420"/>
      <c r="Q420"/>
      <c r="R420"/>
      <c r="S420"/>
      <c r="T420"/>
      <c r="U420"/>
      <c r="V420"/>
    </row>
    <row r="421" spans="1:22" ht="12.75">
      <c r="A421"/>
      <c r="B421"/>
      <c r="C421"/>
      <c r="D421"/>
      <c r="E421"/>
      <c r="F421"/>
      <c r="G421"/>
      <c r="H421"/>
      <c r="I421"/>
      <c r="J421"/>
      <c r="K421"/>
      <c r="L421"/>
      <c r="M421"/>
      <c r="N421"/>
      <c r="O421"/>
      <c r="P421"/>
      <c r="Q421"/>
      <c r="R421"/>
      <c r="S421"/>
      <c r="T421"/>
      <c r="U421"/>
      <c r="V421"/>
    </row>
    <row r="422" spans="1:22" ht="12.75">
      <c r="A422"/>
      <c r="B422"/>
      <c r="C422"/>
      <c r="D422"/>
      <c r="E422"/>
      <c r="F422"/>
      <c r="G422"/>
      <c r="H422"/>
      <c r="I422"/>
      <c r="J422"/>
      <c r="K422"/>
      <c r="L422"/>
      <c r="M422"/>
      <c r="N422"/>
      <c r="O422"/>
      <c r="P422"/>
      <c r="Q422"/>
      <c r="R422"/>
      <c r="S422"/>
      <c r="T422"/>
      <c r="U422"/>
      <c r="V422"/>
    </row>
    <row r="423" spans="1:22" ht="12.75">
      <c r="A423"/>
      <c r="B423"/>
      <c r="C423"/>
      <c r="D423"/>
      <c r="E423"/>
      <c r="F423"/>
      <c r="G423"/>
      <c r="H423"/>
      <c r="I423"/>
      <c r="J423"/>
      <c r="K423"/>
      <c r="L423"/>
      <c r="M423"/>
      <c r="N423"/>
      <c r="O423"/>
      <c r="P423"/>
      <c r="Q423"/>
      <c r="R423"/>
      <c r="S423"/>
      <c r="T423"/>
      <c r="U423"/>
      <c r="V423"/>
    </row>
    <row r="424" spans="1:22" ht="12.75">
      <c r="A424"/>
      <c r="B424"/>
      <c r="C424"/>
      <c r="D424"/>
      <c r="E424"/>
      <c r="F424"/>
      <c r="G424"/>
      <c r="H424"/>
      <c r="I424"/>
      <c r="J424"/>
      <c r="K424"/>
      <c r="L424"/>
      <c r="M424"/>
      <c r="N424"/>
      <c r="O424"/>
      <c r="P424"/>
      <c r="Q424"/>
      <c r="R424"/>
      <c r="S424"/>
      <c r="T424"/>
      <c r="U424"/>
      <c r="V424"/>
    </row>
    <row r="425" spans="1:22" ht="12.75">
      <c r="A425"/>
      <c r="B425"/>
      <c r="C425"/>
      <c r="D425"/>
      <c r="E425"/>
      <c r="F425"/>
      <c r="G425"/>
      <c r="H425"/>
      <c r="I425"/>
      <c r="J425"/>
      <c r="K425"/>
      <c r="L425"/>
      <c r="M425"/>
      <c r="N425"/>
      <c r="O425"/>
      <c r="P425"/>
      <c r="Q425"/>
      <c r="R425"/>
      <c r="S425"/>
      <c r="T425"/>
      <c r="U425"/>
      <c r="V425"/>
    </row>
    <row r="426" spans="1:22" ht="12.75">
      <c r="A426"/>
      <c r="B426"/>
      <c r="C426"/>
      <c r="D426"/>
      <c r="E426"/>
      <c r="F426"/>
      <c r="G426"/>
      <c r="H426"/>
      <c r="I426"/>
      <c r="J426"/>
      <c r="K426"/>
      <c r="L426"/>
      <c r="M426"/>
      <c r="N426"/>
      <c r="O426"/>
      <c r="P426"/>
      <c r="Q426"/>
      <c r="R426"/>
      <c r="S426"/>
      <c r="T426"/>
      <c r="U426"/>
      <c r="V426"/>
    </row>
    <row r="427" spans="1:22" ht="12.75">
      <c r="A427"/>
      <c r="B427"/>
      <c r="C427"/>
      <c r="D427"/>
      <c r="E427"/>
      <c r="F427"/>
      <c r="G427"/>
      <c r="H427"/>
      <c r="I427"/>
      <c r="J427"/>
      <c r="K427"/>
      <c r="L427"/>
      <c r="M427"/>
      <c r="N427"/>
      <c r="O427"/>
      <c r="P427"/>
      <c r="Q427"/>
      <c r="R427"/>
      <c r="S427"/>
      <c r="T427"/>
      <c r="U427"/>
      <c r="V427"/>
    </row>
    <row r="428" spans="1:22" ht="12.75">
      <c r="A428"/>
      <c r="B428"/>
      <c r="C428"/>
      <c r="D428"/>
      <c r="E428"/>
      <c r="F428"/>
      <c r="G428"/>
      <c r="H428"/>
      <c r="I428"/>
      <c r="J428"/>
      <c r="K428"/>
      <c r="L428"/>
      <c r="M428"/>
      <c r="N428"/>
      <c r="O428"/>
      <c r="P428"/>
      <c r="Q428"/>
      <c r="R428"/>
      <c r="S428"/>
      <c r="T428"/>
      <c r="U428"/>
      <c r="V428"/>
    </row>
    <row r="429" spans="1:22" ht="12.75">
      <c r="A429"/>
      <c r="B429"/>
      <c r="C429"/>
      <c r="D429"/>
      <c r="E429"/>
      <c r="F429"/>
      <c r="G429"/>
      <c r="H429"/>
      <c r="I429"/>
      <c r="J429"/>
      <c r="K429"/>
      <c r="L429"/>
      <c r="M429"/>
      <c r="N429"/>
      <c r="O429"/>
      <c r="P429"/>
      <c r="Q429"/>
      <c r="R429"/>
      <c r="S429"/>
      <c r="T429"/>
      <c r="U429"/>
      <c r="V429"/>
    </row>
    <row r="430" spans="1:22" ht="12.75">
      <c r="A430"/>
      <c r="B430"/>
      <c r="C430"/>
      <c r="D430"/>
      <c r="E430"/>
      <c r="F430"/>
      <c r="G430"/>
      <c r="H430"/>
      <c r="I430"/>
      <c r="J430"/>
      <c r="K430"/>
      <c r="L430"/>
      <c r="M430"/>
      <c r="N430"/>
      <c r="O430"/>
      <c r="P430"/>
      <c r="Q430"/>
      <c r="R430"/>
      <c r="S430"/>
      <c r="T430"/>
      <c r="U430"/>
      <c r="V430"/>
    </row>
    <row r="431" spans="1:22" ht="12.75">
      <c r="A431"/>
      <c r="B431"/>
      <c r="C431"/>
      <c r="D431"/>
      <c r="E431"/>
      <c r="F431"/>
      <c r="G431"/>
      <c r="H431"/>
      <c r="I431"/>
      <c r="J431"/>
      <c r="K431"/>
      <c r="L431"/>
      <c r="M431"/>
      <c r="N431"/>
      <c r="O431"/>
      <c r="P431"/>
      <c r="Q431"/>
      <c r="R431"/>
      <c r="S431"/>
      <c r="T431"/>
      <c r="U431"/>
      <c r="V431"/>
    </row>
    <row r="432" spans="1:22" ht="12.75">
      <c r="A432"/>
      <c r="B432"/>
      <c r="C432"/>
      <c r="D432"/>
      <c r="E432"/>
      <c r="F432"/>
      <c r="G432"/>
      <c r="H432"/>
      <c r="I432"/>
      <c r="J432"/>
      <c r="K432"/>
      <c r="L432"/>
      <c r="M432"/>
      <c r="N432"/>
      <c r="O432"/>
      <c r="P432"/>
      <c r="Q432"/>
      <c r="R432"/>
      <c r="S432"/>
      <c r="T432"/>
      <c r="U432"/>
      <c r="V432"/>
    </row>
    <row r="433" spans="1:22" ht="12.75">
      <c r="A433"/>
      <c r="B433"/>
      <c r="C433"/>
      <c r="D433"/>
      <c r="E433"/>
      <c r="F433"/>
      <c r="G433"/>
      <c r="H433"/>
      <c r="I433"/>
      <c r="J433"/>
      <c r="K433"/>
      <c r="L433"/>
      <c r="M433"/>
      <c r="N433"/>
      <c r="O433"/>
      <c r="P433"/>
      <c r="Q433"/>
      <c r="R433"/>
      <c r="S433"/>
      <c r="T433"/>
      <c r="U433"/>
      <c r="V433"/>
    </row>
    <row r="434" spans="1:22" ht="12.75">
      <c r="A434"/>
      <c r="B434"/>
      <c r="C434"/>
      <c r="D434"/>
      <c r="E434"/>
      <c r="F434"/>
      <c r="G434"/>
      <c r="H434"/>
      <c r="I434"/>
      <c r="J434"/>
      <c r="K434"/>
      <c r="L434"/>
      <c r="M434"/>
      <c r="N434"/>
      <c r="O434"/>
      <c r="P434"/>
      <c r="Q434"/>
      <c r="R434"/>
      <c r="S434"/>
      <c r="T434"/>
      <c r="U434"/>
      <c r="V434"/>
    </row>
    <row r="435" spans="1:22" ht="12.75">
      <c r="A435"/>
      <c r="B435"/>
      <c r="C435"/>
      <c r="D435"/>
      <c r="E435"/>
      <c r="F435"/>
      <c r="G435"/>
      <c r="H435"/>
      <c r="I435"/>
      <c r="J435"/>
      <c r="K435"/>
      <c r="L435"/>
      <c r="M435"/>
      <c r="N435"/>
      <c r="O435"/>
      <c r="P435"/>
      <c r="Q435"/>
      <c r="R435"/>
      <c r="S435"/>
      <c r="T435"/>
      <c r="U435"/>
      <c r="V435"/>
    </row>
    <row r="436" spans="1:22" ht="12.75">
      <c r="A436"/>
      <c r="B436"/>
      <c r="C436"/>
      <c r="D436"/>
      <c r="E436"/>
      <c r="F436"/>
      <c r="G436"/>
      <c r="H436"/>
      <c r="I436"/>
      <c r="J436"/>
      <c r="K436"/>
      <c r="L436"/>
      <c r="M436"/>
      <c r="N436"/>
      <c r="O436"/>
      <c r="P436"/>
      <c r="Q436"/>
      <c r="R436"/>
      <c r="S436"/>
      <c r="T436"/>
      <c r="U436"/>
      <c r="V436"/>
    </row>
    <row r="437" spans="1:22" ht="12.75">
      <c r="A437"/>
      <c r="B437"/>
      <c r="C437"/>
      <c r="D437"/>
      <c r="E437"/>
      <c r="F437"/>
      <c r="G437"/>
      <c r="H437"/>
      <c r="I437"/>
      <c r="J437"/>
      <c r="K437"/>
      <c r="L437"/>
      <c r="M437"/>
      <c r="N437"/>
      <c r="O437"/>
      <c r="P437"/>
      <c r="Q437"/>
      <c r="R437"/>
      <c r="S437"/>
      <c r="T437"/>
      <c r="U437"/>
      <c r="V437"/>
    </row>
    <row r="438" spans="1:22" ht="12.75">
      <c r="A438"/>
      <c r="B438"/>
      <c r="C438"/>
      <c r="D438"/>
      <c r="E438"/>
      <c r="F438"/>
      <c r="G438"/>
      <c r="H438"/>
      <c r="I438"/>
      <c r="J438"/>
      <c r="K438"/>
      <c r="L438"/>
      <c r="M438"/>
      <c r="N438"/>
      <c r="O438"/>
      <c r="P438"/>
      <c r="Q438"/>
      <c r="R438"/>
      <c r="S438"/>
      <c r="T438"/>
      <c r="U438"/>
      <c r="V438"/>
    </row>
    <row r="439" spans="1:22" ht="12.75">
      <c r="A439"/>
      <c r="B439"/>
      <c r="C439"/>
      <c r="D439"/>
      <c r="E439"/>
      <c r="F439"/>
      <c r="G439"/>
      <c r="H439"/>
      <c r="I439"/>
      <c r="J439"/>
      <c r="K439"/>
      <c r="L439"/>
      <c r="M439"/>
      <c r="N439"/>
      <c r="O439"/>
      <c r="P439"/>
      <c r="Q439"/>
      <c r="R439"/>
      <c r="S439"/>
      <c r="T439"/>
      <c r="U439"/>
      <c r="V439"/>
    </row>
    <row r="440" spans="1:22" ht="12.75">
      <c r="A440"/>
      <c r="B440"/>
      <c r="C440"/>
      <c r="D440"/>
      <c r="E440"/>
      <c r="F440"/>
      <c r="G440"/>
      <c r="H440"/>
      <c r="I440"/>
      <c r="J440"/>
      <c r="K440"/>
      <c r="L440"/>
      <c r="M440"/>
      <c r="N440"/>
      <c r="O440"/>
      <c r="P440"/>
      <c r="Q440"/>
      <c r="R440"/>
      <c r="S440"/>
      <c r="T440"/>
      <c r="U440"/>
      <c r="V440"/>
    </row>
    <row r="441" spans="1:22" ht="12.75">
      <c r="A441"/>
      <c r="B441"/>
      <c r="C441"/>
      <c r="D441"/>
      <c r="E441"/>
      <c r="F441"/>
      <c r="G441"/>
      <c r="H441"/>
      <c r="I441"/>
      <c r="J441"/>
      <c r="K441"/>
      <c r="L441"/>
      <c r="M441"/>
      <c r="N441"/>
      <c r="O441"/>
      <c r="P441"/>
      <c r="Q441"/>
      <c r="R441"/>
      <c r="S441"/>
      <c r="T441"/>
      <c r="U441"/>
      <c r="V441"/>
    </row>
    <row r="442" spans="1:22" ht="12.75">
      <c r="A442"/>
      <c r="B442"/>
      <c r="C442"/>
      <c r="D442"/>
      <c r="E442"/>
      <c r="F442"/>
      <c r="G442"/>
      <c r="H442"/>
      <c r="I442"/>
      <c r="J442"/>
      <c r="K442"/>
      <c r="L442"/>
      <c r="M442"/>
      <c r="N442"/>
      <c r="O442"/>
      <c r="P442"/>
      <c r="Q442"/>
      <c r="R442"/>
      <c r="S442"/>
      <c r="T442"/>
      <c r="U442"/>
      <c r="V442"/>
    </row>
    <row r="443" spans="1:22" ht="12.75">
      <c r="A443"/>
      <c r="B443"/>
      <c r="C443"/>
      <c r="D443"/>
      <c r="E443"/>
      <c r="F443"/>
      <c r="G443"/>
      <c r="H443"/>
      <c r="I443"/>
      <c r="J443"/>
      <c r="K443"/>
      <c r="L443"/>
      <c r="M443"/>
      <c r="N443"/>
      <c r="O443"/>
      <c r="P443"/>
      <c r="Q443"/>
      <c r="R443"/>
      <c r="S443"/>
      <c r="T443"/>
      <c r="U443"/>
      <c r="V443"/>
    </row>
    <row r="444" spans="1:22" ht="12.75">
      <c r="A444"/>
      <c r="B444"/>
      <c r="C444"/>
      <c r="D444"/>
      <c r="E444"/>
      <c r="F444"/>
      <c r="G444"/>
      <c r="H444"/>
      <c r="I444"/>
      <c r="J444"/>
      <c r="K444"/>
      <c r="L444"/>
      <c r="M444"/>
      <c r="N444"/>
      <c r="O444"/>
      <c r="P444"/>
      <c r="Q444"/>
      <c r="R444"/>
      <c r="S444"/>
      <c r="T444"/>
      <c r="U444"/>
      <c r="V444"/>
    </row>
    <row r="445" spans="1:22" ht="12.75">
      <c r="A445"/>
      <c r="B445"/>
      <c r="C445"/>
      <c r="D445"/>
      <c r="E445"/>
      <c r="F445"/>
      <c r="G445"/>
      <c r="H445"/>
      <c r="I445"/>
      <c r="J445"/>
      <c r="K445"/>
      <c r="L445"/>
      <c r="M445"/>
      <c r="N445"/>
      <c r="O445"/>
      <c r="P445"/>
      <c r="Q445"/>
      <c r="R445"/>
      <c r="S445"/>
      <c r="T445"/>
      <c r="U445"/>
      <c r="V445"/>
    </row>
    <row r="446" spans="1:22" ht="12.75">
      <c r="A446"/>
      <c r="B446"/>
      <c r="C446"/>
      <c r="D446"/>
      <c r="E446"/>
      <c r="F446"/>
      <c r="G446"/>
      <c r="H446"/>
      <c r="I446"/>
      <c r="J446"/>
      <c r="K446"/>
      <c r="L446"/>
      <c r="M446"/>
      <c r="N446"/>
      <c r="O446"/>
      <c r="P446"/>
      <c r="Q446"/>
      <c r="R446"/>
      <c r="S446"/>
      <c r="T446"/>
      <c r="U446"/>
      <c r="V446"/>
    </row>
    <row r="447" spans="1:22" ht="12.75">
      <c r="A447"/>
      <c r="B447"/>
      <c r="C447"/>
      <c r="D447"/>
      <c r="E447"/>
      <c r="F447"/>
      <c r="G447"/>
      <c r="H447"/>
      <c r="I447"/>
      <c r="J447"/>
      <c r="K447"/>
      <c r="L447"/>
      <c r="M447"/>
      <c r="N447"/>
      <c r="O447"/>
      <c r="P447"/>
      <c r="Q447"/>
      <c r="R447"/>
      <c r="S447"/>
      <c r="T447"/>
      <c r="U447"/>
      <c r="V447"/>
    </row>
    <row r="448" spans="1:22" ht="12.75">
      <c r="A448"/>
      <c r="B448"/>
      <c r="C448"/>
      <c r="D448"/>
      <c r="E448"/>
      <c r="F448"/>
      <c r="G448"/>
      <c r="H448"/>
      <c r="I448"/>
      <c r="J448"/>
      <c r="K448"/>
      <c r="L448"/>
      <c r="M448"/>
      <c r="N448"/>
      <c r="O448"/>
      <c r="P448"/>
      <c r="Q448"/>
      <c r="R448"/>
      <c r="S448"/>
      <c r="T448"/>
      <c r="U448"/>
      <c r="V448"/>
    </row>
    <row r="449" spans="1:22" ht="12.75">
      <c r="A449"/>
      <c r="B449"/>
      <c r="C449"/>
      <c r="D449"/>
      <c r="E449"/>
      <c r="F449"/>
      <c r="G449"/>
      <c r="H449"/>
      <c r="I449"/>
      <c r="J449"/>
      <c r="K449"/>
      <c r="L449"/>
      <c r="M449"/>
      <c r="N449"/>
      <c r="O449"/>
      <c r="P449"/>
      <c r="Q449"/>
      <c r="R449"/>
      <c r="S449"/>
      <c r="T449"/>
      <c r="U449"/>
      <c r="V449"/>
    </row>
    <row r="450" spans="1:22" ht="12.75">
      <c r="A450"/>
      <c r="B450"/>
      <c r="C450"/>
      <c r="D450"/>
      <c r="E450"/>
      <c r="F450"/>
      <c r="G450"/>
      <c r="H450"/>
      <c r="I450"/>
      <c r="J450"/>
      <c r="K450"/>
      <c r="L450"/>
      <c r="M450"/>
      <c r="N450"/>
      <c r="O450"/>
      <c r="P450"/>
      <c r="Q450"/>
      <c r="R450"/>
      <c r="S450"/>
      <c r="T450"/>
      <c r="U450"/>
      <c r="V450"/>
    </row>
    <row r="451" spans="1:22" ht="12.75">
      <c r="A451"/>
      <c r="B451"/>
      <c r="C451"/>
      <c r="D451"/>
      <c r="E451"/>
      <c r="F451"/>
      <c r="G451"/>
      <c r="H451"/>
      <c r="I451"/>
      <c r="J451"/>
      <c r="K451"/>
      <c r="L451"/>
      <c r="M451"/>
      <c r="N451"/>
      <c r="O451"/>
      <c r="P451"/>
      <c r="Q451"/>
      <c r="R451"/>
      <c r="S451"/>
      <c r="T451"/>
      <c r="U451"/>
      <c r="V451"/>
    </row>
    <row r="452" spans="1:22" ht="12.75">
      <c r="A452"/>
      <c r="B452"/>
      <c r="C452"/>
      <c r="D452"/>
      <c r="E452"/>
      <c r="F452"/>
      <c r="G452"/>
      <c r="H452"/>
      <c r="I452"/>
      <c r="J452"/>
      <c r="K452"/>
      <c r="L452"/>
      <c r="M452"/>
      <c r="N452"/>
      <c r="O452"/>
      <c r="P452"/>
      <c r="Q452"/>
      <c r="R452"/>
      <c r="S452"/>
      <c r="T452"/>
      <c r="U452"/>
      <c r="V452"/>
    </row>
    <row r="453" spans="1:22" ht="12.75">
      <c r="A453"/>
      <c r="B453"/>
      <c r="C453"/>
      <c r="D453"/>
      <c r="E453"/>
      <c r="F453"/>
      <c r="G453"/>
      <c r="H453"/>
      <c r="I453"/>
      <c r="J453"/>
      <c r="K453"/>
      <c r="L453"/>
      <c r="M453"/>
      <c r="N453"/>
      <c r="O453"/>
      <c r="P453"/>
      <c r="Q453"/>
      <c r="R453"/>
      <c r="S453"/>
      <c r="T453"/>
      <c r="U453"/>
      <c r="V453"/>
    </row>
    <row r="454" spans="1:22" ht="12.75">
      <c r="A454"/>
      <c r="B454"/>
      <c r="C454"/>
      <c r="D454"/>
      <c r="E454"/>
      <c r="F454"/>
      <c r="G454"/>
      <c r="H454"/>
      <c r="I454"/>
      <c r="J454"/>
      <c r="K454"/>
      <c r="L454"/>
      <c r="M454"/>
      <c r="N454"/>
      <c r="O454"/>
      <c r="P454"/>
      <c r="Q454"/>
      <c r="R454"/>
      <c r="S454"/>
      <c r="T454"/>
      <c r="U454"/>
      <c r="V454"/>
    </row>
    <row r="455" spans="1:22" ht="12.75">
      <c r="A455"/>
      <c r="B455"/>
      <c r="C455"/>
      <c r="D455"/>
      <c r="E455"/>
      <c r="F455"/>
      <c r="G455"/>
      <c r="H455"/>
      <c r="I455"/>
      <c r="J455"/>
      <c r="K455"/>
      <c r="L455"/>
      <c r="M455"/>
      <c r="N455"/>
      <c r="O455"/>
      <c r="P455"/>
      <c r="Q455"/>
      <c r="R455"/>
      <c r="S455"/>
      <c r="T455"/>
      <c r="U455"/>
      <c r="V455"/>
    </row>
    <row r="456" spans="1:22" ht="12.75">
      <c r="A456"/>
      <c r="B456"/>
      <c r="C456"/>
      <c r="D456"/>
      <c r="E456"/>
      <c r="F456"/>
      <c r="G456"/>
      <c r="H456"/>
      <c r="I456"/>
      <c r="J456"/>
      <c r="K456"/>
      <c r="L456"/>
      <c r="M456"/>
      <c r="N456"/>
      <c r="O456"/>
      <c r="P456"/>
      <c r="Q456"/>
      <c r="R456"/>
      <c r="S456"/>
      <c r="T456"/>
      <c r="U456"/>
      <c r="V456"/>
    </row>
    <row r="457" spans="1:22" ht="12.75">
      <c r="A457"/>
      <c r="B457"/>
      <c r="C457"/>
      <c r="D457"/>
      <c r="E457"/>
      <c r="F457"/>
      <c r="G457"/>
      <c r="H457"/>
      <c r="I457"/>
      <c r="J457"/>
      <c r="K457"/>
      <c r="L457"/>
      <c r="M457"/>
      <c r="N457"/>
      <c r="O457"/>
      <c r="P457"/>
      <c r="Q457"/>
      <c r="R457"/>
      <c r="S457"/>
      <c r="T457"/>
      <c r="U457"/>
      <c r="V457"/>
    </row>
    <row r="458" spans="1:22" ht="12.75">
      <c r="A458"/>
      <c r="B458"/>
      <c r="C458"/>
      <c r="D458"/>
      <c r="E458"/>
      <c r="F458"/>
      <c r="G458"/>
      <c r="H458"/>
      <c r="I458"/>
      <c r="J458"/>
      <c r="K458"/>
      <c r="L458"/>
      <c r="M458"/>
      <c r="N458"/>
      <c r="O458"/>
      <c r="P458"/>
      <c r="Q458"/>
      <c r="R458"/>
      <c r="S458"/>
      <c r="T458"/>
      <c r="U458"/>
      <c r="V458"/>
    </row>
    <row r="459" spans="1:22" ht="12.75">
      <c r="A459"/>
      <c r="B459"/>
      <c r="C459"/>
      <c r="D459"/>
      <c r="E459"/>
      <c r="F459"/>
      <c r="G459"/>
      <c r="H459"/>
      <c r="I459"/>
      <c r="J459"/>
      <c r="K459"/>
      <c r="L459"/>
      <c r="M459"/>
      <c r="N459"/>
      <c r="O459"/>
      <c r="P459"/>
      <c r="Q459"/>
      <c r="R459"/>
      <c r="S459"/>
      <c r="T459"/>
      <c r="U459"/>
      <c r="V459"/>
    </row>
    <row r="460" spans="1:22" ht="12.75">
      <c r="A460"/>
      <c r="B460"/>
      <c r="C460"/>
      <c r="D460"/>
      <c r="E460"/>
      <c r="F460"/>
      <c r="G460"/>
      <c r="H460"/>
      <c r="I460"/>
      <c r="J460"/>
      <c r="K460"/>
      <c r="L460"/>
      <c r="M460"/>
      <c r="N460"/>
      <c r="O460"/>
      <c r="P460"/>
      <c r="Q460"/>
      <c r="R460"/>
      <c r="S460"/>
      <c r="T460"/>
      <c r="U460"/>
      <c r="V460"/>
    </row>
    <row r="461" spans="1:22" ht="12.75">
      <c r="A461"/>
      <c r="B461"/>
      <c r="C461"/>
      <c r="D461"/>
      <c r="E461"/>
      <c r="F461"/>
      <c r="G461"/>
      <c r="H461"/>
      <c r="I461"/>
      <c r="J461"/>
      <c r="K461"/>
      <c r="L461"/>
      <c r="M461"/>
      <c r="N461"/>
      <c r="O461"/>
      <c r="P461"/>
      <c r="Q461"/>
      <c r="R461"/>
      <c r="S461"/>
      <c r="T461"/>
      <c r="U461"/>
      <c r="V461"/>
    </row>
    <row r="462" spans="1:22" ht="12.75">
      <c r="A462"/>
      <c r="B462"/>
      <c r="C462"/>
      <c r="D462"/>
      <c r="E462"/>
      <c r="F462"/>
      <c r="G462"/>
      <c r="H462"/>
      <c r="I462"/>
      <c r="J462"/>
      <c r="K462"/>
      <c r="L462"/>
      <c r="M462"/>
      <c r="N462"/>
      <c r="O462"/>
      <c r="P462"/>
      <c r="Q462"/>
      <c r="R462"/>
      <c r="S462"/>
      <c r="T462"/>
      <c r="U462"/>
      <c r="V462"/>
    </row>
    <row r="463" spans="1:22" ht="12.75">
      <c r="A463"/>
      <c r="B463"/>
      <c r="C463"/>
      <c r="D463"/>
      <c r="E463"/>
      <c r="F463"/>
      <c r="G463"/>
      <c r="H463"/>
      <c r="I463"/>
      <c r="J463"/>
      <c r="K463"/>
      <c r="L463"/>
      <c r="M463"/>
      <c r="N463"/>
      <c r="O463"/>
      <c r="P463"/>
      <c r="Q463"/>
      <c r="R463"/>
      <c r="S463"/>
      <c r="T463"/>
      <c r="U463"/>
      <c r="V463"/>
    </row>
    <row r="464" spans="1:22" ht="12.75">
      <c r="A464"/>
      <c r="B464"/>
      <c r="C464"/>
      <c r="D464"/>
      <c r="E464"/>
      <c r="F464"/>
      <c r="G464"/>
      <c r="H464"/>
      <c r="I464"/>
      <c r="J464"/>
      <c r="K464"/>
      <c r="L464"/>
      <c r="M464"/>
      <c r="N464"/>
      <c r="O464"/>
      <c r="P464"/>
      <c r="Q464"/>
      <c r="R464"/>
      <c r="S464"/>
      <c r="T464"/>
      <c r="U464"/>
      <c r="V464"/>
    </row>
    <row r="465" spans="1:22" ht="12.75">
      <c r="A465"/>
      <c r="B465"/>
      <c r="C465"/>
      <c r="D465"/>
      <c r="E465"/>
      <c r="F465"/>
      <c r="G465"/>
      <c r="H465"/>
      <c r="I465"/>
      <c r="J465"/>
      <c r="K465"/>
      <c r="L465"/>
      <c r="M465"/>
      <c r="N465"/>
      <c r="O465"/>
      <c r="P465"/>
      <c r="Q465"/>
      <c r="R465"/>
      <c r="S465"/>
      <c r="T465"/>
      <c r="U465"/>
      <c r="V465"/>
    </row>
    <row r="466" spans="1:22" ht="12.75">
      <c r="A466"/>
      <c r="B466"/>
      <c r="C466"/>
      <c r="D466"/>
      <c r="E466"/>
      <c r="F466"/>
      <c r="G466"/>
      <c r="H466"/>
      <c r="I466"/>
      <c r="J466"/>
      <c r="K466"/>
      <c r="L466"/>
      <c r="M466"/>
      <c r="N466"/>
      <c r="O466"/>
      <c r="P466"/>
      <c r="Q466"/>
      <c r="R466"/>
      <c r="S466"/>
      <c r="T466"/>
      <c r="U466"/>
      <c r="V466"/>
    </row>
    <row r="467" spans="1:22" ht="12.75">
      <c r="A467"/>
      <c r="B467"/>
      <c r="C467"/>
      <c r="D467"/>
      <c r="E467"/>
      <c r="F467"/>
      <c r="G467"/>
      <c r="H467"/>
      <c r="I467"/>
      <c r="J467"/>
      <c r="K467"/>
      <c r="L467"/>
      <c r="M467"/>
      <c r="N467"/>
      <c r="O467"/>
      <c r="P467"/>
      <c r="Q467"/>
      <c r="R467"/>
      <c r="S467"/>
      <c r="T467"/>
      <c r="U467"/>
      <c r="V467"/>
    </row>
    <row r="468" spans="1:22" ht="12.75">
      <c r="A468"/>
      <c r="B468"/>
      <c r="C468"/>
      <c r="D468"/>
      <c r="E468"/>
      <c r="F468"/>
      <c r="G468"/>
      <c r="H468"/>
      <c r="I468"/>
      <c r="J468"/>
      <c r="K468"/>
      <c r="L468"/>
      <c r="M468"/>
      <c r="N468"/>
      <c r="O468"/>
      <c r="P468"/>
      <c r="Q468"/>
      <c r="R468"/>
      <c r="S468"/>
      <c r="T468"/>
      <c r="U468"/>
      <c r="V468"/>
    </row>
    <row r="469" spans="1:22" ht="12.75">
      <c r="A469"/>
      <c r="B469"/>
      <c r="C469"/>
      <c r="D469"/>
      <c r="E469"/>
      <c r="F469"/>
      <c r="G469"/>
      <c r="H469"/>
      <c r="I469"/>
      <c r="J469"/>
      <c r="K469"/>
      <c r="L469"/>
      <c r="M469"/>
      <c r="N469"/>
      <c r="O469"/>
      <c r="P469"/>
      <c r="Q469"/>
      <c r="R469"/>
      <c r="S469"/>
      <c r="T469"/>
      <c r="U469"/>
      <c r="V469"/>
    </row>
    <row r="470" spans="1:22" ht="12.75">
      <c r="A470"/>
      <c r="B470"/>
      <c r="C470"/>
      <c r="D470"/>
      <c r="E470"/>
      <c r="F470"/>
      <c r="G470"/>
      <c r="H470"/>
      <c r="I470"/>
      <c r="J470"/>
      <c r="K470"/>
      <c r="L470"/>
      <c r="M470"/>
      <c r="N470"/>
      <c r="O470"/>
      <c r="P470"/>
      <c r="Q470"/>
      <c r="R470"/>
      <c r="S470"/>
      <c r="T470"/>
      <c r="U470"/>
      <c r="V470"/>
    </row>
    <row r="471" spans="1:22" ht="12.75">
      <c r="A471"/>
      <c r="B471"/>
      <c r="C471"/>
      <c r="D471"/>
      <c r="E471"/>
      <c r="F471"/>
      <c r="G471"/>
      <c r="H471"/>
      <c r="I471"/>
      <c r="J471"/>
      <c r="K471"/>
      <c r="L471"/>
      <c r="M471"/>
      <c r="N471"/>
      <c r="O471"/>
      <c r="P471"/>
      <c r="Q471"/>
      <c r="R471"/>
      <c r="S471"/>
      <c r="T471"/>
      <c r="U471"/>
      <c r="V471"/>
    </row>
    <row r="472" spans="1:22" ht="12.75">
      <c r="A472"/>
      <c r="B472"/>
      <c r="C472"/>
      <c r="D472"/>
      <c r="E472"/>
      <c r="F472"/>
      <c r="G472"/>
      <c r="H472"/>
      <c r="I472"/>
      <c r="J472"/>
      <c r="K472"/>
      <c r="L472"/>
      <c r="M472"/>
      <c r="N472"/>
      <c r="O472"/>
      <c r="P472"/>
      <c r="Q472"/>
      <c r="R472"/>
      <c r="S472"/>
      <c r="T472"/>
      <c r="U472"/>
      <c r="V472"/>
    </row>
    <row r="473" spans="1:22" ht="12.75">
      <c r="A473"/>
      <c r="B473"/>
      <c r="C473"/>
      <c r="D473"/>
      <c r="E473"/>
      <c r="F473"/>
      <c r="G473"/>
      <c r="H473"/>
      <c r="I473"/>
      <c r="J473"/>
      <c r="K473"/>
      <c r="L473"/>
      <c r="M473"/>
      <c r="N473"/>
      <c r="O473"/>
      <c r="P473"/>
      <c r="Q473"/>
      <c r="R473"/>
      <c r="S473"/>
      <c r="T473"/>
      <c r="U473"/>
      <c r="V473"/>
    </row>
    <row r="474" spans="1:22" ht="12.75">
      <c r="A474"/>
      <c r="B474"/>
      <c r="C474"/>
      <c r="D474"/>
      <c r="E474"/>
      <c r="F474"/>
      <c r="G474"/>
      <c r="H474"/>
      <c r="I474"/>
      <c r="J474"/>
      <c r="K474"/>
      <c r="L474"/>
      <c r="M474"/>
      <c r="N474"/>
      <c r="O474"/>
      <c r="P474"/>
      <c r="Q474"/>
      <c r="R474"/>
      <c r="S474"/>
      <c r="T474"/>
      <c r="U474"/>
      <c r="V474"/>
    </row>
    <row r="475" spans="1:22" ht="12.75">
      <c r="A475"/>
      <c r="B475"/>
      <c r="C475"/>
      <c r="D475"/>
      <c r="E475"/>
      <c r="F475"/>
      <c r="G475"/>
      <c r="H475"/>
      <c r="I475"/>
      <c r="J475"/>
      <c r="K475"/>
      <c r="L475"/>
      <c r="M475"/>
      <c r="N475"/>
      <c r="O475"/>
      <c r="P475"/>
      <c r="Q475"/>
      <c r="R475"/>
      <c r="S475"/>
      <c r="T475"/>
      <c r="U475"/>
      <c r="V475"/>
    </row>
    <row r="476" spans="1:22" ht="12.75">
      <c r="A476"/>
      <c r="B476"/>
      <c r="C476"/>
      <c r="D476"/>
      <c r="E476"/>
      <c r="F476"/>
      <c r="G476"/>
      <c r="H476"/>
      <c r="I476"/>
      <c r="J476"/>
      <c r="K476"/>
      <c r="L476"/>
      <c r="M476"/>
      <c r="N476"/>
      <c r="O476"/>
      <c r="P476"/>
      <c r="Q476"/>
      <c r="R476"/>
      <c r="S476"/>
      <c r="T476"/>
      <c r="U476"/>
      <c r="V476"/>
    </row>
    <row r="477" spans="1:22" ht="12.75">
      <c r="A477"/>
      <c r="B477"/>
      <c r="C477"/>
      <c r="D477"/>
      <c r="E477"/>
      <c r="F477"/>
      <c r="G477"/>
      <c r="H477"/>
      <c r="I477"/>
      <c r="J477"/>
      <c r="K477"/>
      <c r="L477"/>
      <c r="M477"/>
      <c r="N477"/>
      <c r="O477"/>
      <c r="P477"/>
      <c r="Q477"/>
      <c r="R477"/>
      <c r="S477"/>
      <c r="T477"/>
      <c r="U477"/>
      <c r="V477"/>
    </row>
    <row r="478" spans="1:22" ht="12.75">
      <c r="A478"/>
      <c r="B478"/>
      <c r="C478"/>
      <c r="D478"/>
      <c r="E478"/>
      <c r="F478"/>
      <c r="G478"/>
      <c r="H478"/>
      <c r="I478"/>
      <c r="J478"/>
      <c r="K478"/>
      <c r="L478"/>
      <c r="M478"/>
      <c r="N478"/>
      <c r="O478"/>
      <c r="P478"/>
      <c r="Q478"/>
      <c r="R478"/>
      <c r="S478"/>
      <c r="T478"/>
      <c r="U478"/>
      <c r="V478"/>
    </row>
    <row r="479" spans="1:22" ht="12.75">
      <c r="A479"/>
      <c r="B479"/>
      <c r="C479"/>
      <c r="D479"/>
      <c r="E479"/>
      <c r="F479"/>
      <c r="G479"/>
      <c r="H479"/>
      <c r="I479"/>
      <c r="J479"/>
      <c r="K479"/>
      <c r="L479"/>
      <c r="M479"/>
      <c r="N479"/>
      <c r="O479"/>
      <c r="P479"/>
      <c r="Q479"/>
      <c r="R479"/>
      <c r="S479"/>
      <c r="T479"/>
      <c r="U479"/>
      <c r="V479"/>
    </row>
    <row r="480" spans="1:22" ht="12.75">
      <c r="A480"/>
      <c r="B480"/>
      <c r="C480"/>
      <c r="D480"/>
      <c r="E480"/>
      <c r="F480"/>
      <c r="G480"/>
      <c r="H480"/>
      <c r="I480"/>
      <c r="J480"/>
      <c r="K480"/>
      <c r="L480"/>
      <c r="M480"/>
      <c r="N480"/>
      <c r="O480"/>
      <c r="P480"/>
      <c r="Q480"/>
      <c r="R480"/>
      <c r="S480"/>
      <c r="T480"/>
      <c r="U480"/>
      <c r="V480"/>
    </row>
    <row r="481" spans="1:22" ht="12.75">
      <c r="A481"/>
      <c r="B481"/>
      <c r="C481"/>
      <c r="D481"/>
      <c r="E481"/>
      <c r="F481"/>
      <c r="G481"/>
      <c r="H481"/>
      <c r="I481"/>
      <c r="J481"/>
      <c r="K481"/>
      <c r="L481"/>
      <c r="M481"/>
      <c r="N481"/>
      <c r="O481"/>
      <c r="P481"/>
      <c r="Q481"/>
      <c r="R481"/>
      <c r="S481"/>
      <c r="T481"/>
      <c r="U481"/>
      <c r="V481"/>
    </row>
    <row r="482" spans="1:22" ht="12.75">
      <c r="A482"/>
      <c r="B482"/>
      <c r="C482"/>
      <c r="D482"/>
      <c r="E482"/>
      <c r="F482"/>
      <c r="G482"/>
      <c r="H482"/>
      <c r="I482"/>
      <c r="J482"/>
      <c r="K482"/>
      <c r="L482"/>
      <c r="M482"/>
      <c r="N482"/>
      <c r="O482"/>
      <c r="P482"/>
      <c r="Q482"/>
      <c r="R482"/>
      <c r="S482"/>
      <c r="T482"/>
      <c r="U482"/>
      <c r="V482"/>
    </row>
    <row r="483" spans="1:22" ht="12.75">
      <c r="A483"/>
      <c r="B483"/>
      <c r="C483"/>
      <c r="D483"/>
      <c r="E483"/>
      <c r="F483"/>
      <c r="G483"/>
      <c r="H483"/>
      <c r="I483"/>
      <c r="J483"/>
      <c r="K483"/>
      <c r="L483"/>
      <c r="M483"/>
      <c r="N483"/>
      <c r="O483"/>
      <c r="P483"/>
      <c r="Q483"/>
      <c r="R483"/>
      <c r="S483"/>
      <c r="T483"/>
      <c r="U483"/>
      <c r="V483"/>
    </row>
    <row r="484" spans="1:22" ht="12.75">
      <c r="A484"/>
      <c r="B484"/>
      <c r="C484"/>
      <c r="D484"/>
      <c r="E484"/>
      <c r="F484"/>
      <c r="G484"/>
      <c r="H484"/>
      <c r="I484"/>
      <c r="J484"/>
      <c r="K484"/>
      <c r="L484"/>
      <c r="M484"/>
      <c r="N484"/>
      <c r="O484"/>
      <c r="P484"/>
      <c r="Q484"/>
      <c r="R484"/>
      <c r="S484"/>
      <c r="T484"/>
      <c r="U484"/>
      <c r="V484"/>
    </row>
    <row r="485" spans="1:22" ht="12.75">
      <c r="A485"/>
      <c r="B485"/>
      <c r="C485"/>
      <c r="D485"/>
      <c r="E485"/>
      <c r="F485"/>
      <c r="G485"/>
      <c r="H485"/>
      <c r="I485"/>
      <c r="J485"/>
      <c r="K485"/>
      <c r="L485"/>
      <c r="M485"/>
      <c r="N485"/>
      <c r="O485"/>
      <c r="P485"/>
      <c r="Q485"/>
      <c r="R485"/>
      <c r="S485"/>
      <c r="T485"/>
      <c r="U485"/>
      <c r="V485"/>
    </row>
    <row r="486" spans="1:22" ht="12.75">
      <c r="A486"/>
      <c r="B486"/>
      <c r="C486"/>
      <c r="D486"/>
      <c r="E486"/>
      <c r="F486"/>
      <c r="G486"/>
      <c r="H486"/>
      <c r="I486"/>
      <c r="J486"/>
      <c r="K486"/>
      <c r="L486"/>
      <c r="M486"/>
      <c r="N486"/>
      <c r="O486"/>
      <c r="P486"/>
      <c r="Q486"/>
      <c r="R486"/>
      <c r="S486"/>
      <c r="T486"/>
      <c r="U486"/>
      <c r="V486"/>
    </row>
    <row r="487" spans="1:22" ht="12.75">
      <c r="A487"/>
      <c r="B487"/>
      <c r="C487"/>
      <c r="D487"/>
      <c r="E487"/>
      <c r="F487"/>
      <c r="G487"/>
      <c r="H487"/>
      <c r="I487"/>
      <c r="J487"/>
      <c r="K487"/>
      <c r="L487"/>
      <c r="M487"/>
      <c r="N487"/>
      <c r="O487"/>
      <c r="P487"/>
      <c r="Q487"/>
      <c r="R487"/>
      <c r="S487"/>
      <c r="T487"/>
      <c r="U487"/>
      <c r="V487"/>
    </row>
    <row r="488" spans="1:22" ht="12.75">
      <c r="A488"/>
      <c r="B488"/>
      <c r="C488"/>
      <c r="D488"/>
      <c r="E488"/>
      <c r="F488"/>
      <c r="G488"/>
      <c r="H488"/>
      <c r="I488"/>
      <c r="J488"/>
      <c r="K488"/>
      <c r="L488"/>
      <c r="M488"/>
      <c r="N488"/>
      <c r="O488"/>
      <c r="P488"/>
      <c r="Q488"/>
      <c r="R488"/>
      <c r="S488"/>
      <c r="T488"/>
      <c r="U488"/>
      <c r="V488"/>
    </row>
    <row r="489" spans="1:22" ht="12.75">
      <c r="A489"/>
      <c r="B489"/>
      <c r="C489"/>
      <c r="D489"/>
      <c r="E489"/>
      <c r="F489"/>
      <c r="G489"/>
      <c r="H489"/>
      <c r="I489"/>
      <c r="J489"/>
      <c r="K489"/>
      <c r="L489"/>
      <c r="M489"/>
      <c r="N489"/>
      <c r="O489"/>
      <c r="P489"/>
      <c r="Q489"/>
      <c r="R489"/>
      <c r="S489"/>
      <c r="T489"/>
      <c r="U489"/>
      <c r="V489"/>
    </row>
    <row r="490" spans="1:22" ht="12.75">
      <c r="A490"/>
      <c r="B490"/>
      <c r="C490"/>
      <c r="D490"/>
      <c r="E490"/>
      <c r="F490"/>
      <c r="G490"/>
      <c r="H490"/>
      <c r="I490"/>
      <c r="J490"/>
      <c r="K490"/>
      <c r="L490"/>
      <c r="M490"/>
      <c r="N490"/>
      <c r="O490"/>
      <c r="P490"/>
      <c r="Q490"/>
      <c r="R490"/>
      <c r="S490"/>
      <c r="T490"/>
      <c r="U490"/>
      <c r="V490"/>
    </row>
    <row r="491" spans="1:22" ht="12.75">
      <c r="A491"/>
      <c r="B491"/>
      <c r="C491"/>
      <c r="D491"/>
      <c r="E491"/>
      <c r="F491"/>
      <c r="G491"/>
      <c r="H491"/>
      <c r="I491"/>
      <c r="J491"/>
      <c r="K491"/>
      <c r="L491"/>
      <c r="M491"/>
      <c r="N491"/>
      <c r="O491"/>
      <c r="P491"/>
      <c r="Q491"/>
      <c r="R491"/>
      <c r="S491"/>
      <c r="T491"/>
      <c r="U491"/>
      <c r="V491"/>
    </row>
    <row r="492" spans="1:22" ht="12.75">
      <c r="A492"/>
      <c r="B492"/>
      <c r="C492"/>
      <c r="D492"/>
      <c r="E492"/>
      <c r="F492"/>
      <c r="G492"/>
      <c r="H492"/>
      <c r="I492"/>
      <c r="J492"/>
      <c r="K492"/>
      <c r="L492"/>
      <c r="M492"/>
      <c r="N492"/>
      <c r="O492"/>
      <c r="P492"/>
      <c r="Q492"/>
      <c r="R492"/>
      <c r="S492"/>
      <c r="T492"/>
      <c r="U492"/>
      <c r="V492"/>
    </row>
    <row r="493" spans="1:22" ht="12.75">
      <c r="A493"/>
      <c r="B493"/>
      <c r="C493"/>
      <c r="D493"/>
      <c r="E493"/>
      <c r="F493"/>
      <c r="G493"/>
      <c r="H493"/>
      <c r="I493"/>
      <c r="J493"/>
      <c r="K493"/>
      <c r="L493"/>
      <c r="M493"/>
      <c r="N493"/>
      <c r="O493"/>
      <c r="P493"/>
      <c r="Q493"/>
      <c r="R493"/>
      <c r="S493"/>
      <c r="T493"/>
      <c r="U493"/>
      <c r="V493"/>
    </row>
    <row r="494" spans="1:22" ht="12.75">
      <c r="A494"/>
      <c r="B494"/>
      <c r="C494"/>
      <c r="D494"/>
      <c r="E494"/>
      <c r="F494"/>
      <c r="G494"/>
      <c r="H494"/>
      <c r="I494"/>
      <c r="J494"/>
      <c r="K494"/>
      <c r="L494"/>
      <c r="M494"/>
      <c r="N494"/>
      <c r="O494"/>
      <c r="P494"/>
      <c r="Q494"/>
      <c r="R494"/>
      <c r="S494"/>
      <c r="T494"/>
      <c r="U494"/>
      <c r="V494"/>
    </row>
    <row r="495" spans="1:22" ht="12.75">
      <c r="A495"/>
      <c r="B495"/>
      <c r="C495"/>
      <c r="D495"/>
      <c r="E495"/>
      <c r="F495"/>
      <c r="G495"/>
      <c r="H495"/>
      <c r="I495"/>
      <c r="J495"/>
      <c r="K495"/>
      <c r="L495"/>
      <c r="M495"/>
      <c r="N495"/>
      <c r="O495"/>
      <c r="P495"/>
      <c r="Q495"/>
      <c r="R495"/>
      <c r="S495"/>
      <c r="T495"/>
      <c r="U495"/>
      <c r="V495"/>
    </row>
    <row r="496" spans="1:22" ht="12.75">
      <c r="A496"/>
      <c r="B496"/>
      <c r="C496"/>
      <c r="D496"/>
      <c r="E496"/>
      <c r="F496"/>
      <c r="G496"/>
      <c r="H496"/>
      <c r="I496"/>
      <c r="J496"/>
      <c r="K496"/>
      <c r="L496"/>
      <c r="M496"/>
      <c r="N496"/>
      <c r="O496"/>
      <c r="P496"/>
      <c r="Q496"/>
      <c r="R496"/>
      <c r="S496"/>
      <c r="T496"/>
      <c r="U496"/>
      <c r="V496"/>
    </row>
    <row r="497" spans="1:22" ht="12.75">
      <c r="A497"/>
      <c r="B497"/>
      <c r="C497"/>
      <c r="D497"/>
      <c r="E497"/>
      <c r="F497"/>
      <c r="G497"/>
      <c r="H497"/>
      <c r="I497"/>
      <c r="J497"/>
      <c r="K497"/>
      <c r="L497"/>
      <c r="M497"/>
      <c r="N497"/>
      <c r="O497"/>
      <c r="P497"/>
      <c r="Q497"/>
      <c r="R497"/>
      <c r="S497"/>
      <c r="T497"/>
      <c r="U497"/>
      <c r="V497"/>
    </row>
    <row r="498" spans="1:22" ht="12.75">
      <c r="A498"/>
      <c r="B498"/>
      <c r="C498"/>
      <c r="D498"/>
      <c r="E498"/>
      <c r="F498"/>
      <c r="G498"/>
      <c r="H498"/>
      <c r="I498"/>
      <c r="J498"/>
      <c r="K498"/>
      <c r="L498"/>
      <c r="M498"/>
      <c r="N498"/>
      <c r="O498"/>
      <c r="P498"/>
      <c r="Q498"/>
      <c r="R498"/>
      <c r="S498"/>
      <c r="T498"/>
      <c r="U498"/>
      <c r="V498"/>
    </row>
    <row r="499" spans="1:22" ht="12.75">
      <c r="A499"/>
      <c r="B499"/>
      <c r="C499"/>
      <c r="D499"/>
      <c r="E499"/>
      <c r="F499"/>
      <c r="G499"/>
      <c r="H499"/>
      <c r="I499"/>
      <c r="J499"/>
      <c r="K499"/>
      <c r="L499"/>
      <c r="M499"/>
      <c r="N499"/>
      <c r="O499"/>
      <c r="P499"/>
      <c r="Q499"/>
      <c r="R499"/>
      <c r="S499"/>
      <c r="T499"/>
      <c r="U499"/>
      <c r="V499"/>
    </row>
    <row r="500" spans="1:22" ht="12.75">
      <c r="A500"/>
      <c r="B500"/>
      <c r="C500"/>
      <c r="D500"/>
      <c r="E500"/>
      <c r="F500"/>
      <c r="G500"/>
      <c r="H500"/>
      <c r="I500"/>
      <c r="J500"/>
      <c r="K500"/>
      <c r="L500"/>
      <c r="M500"/>
      <c r="N500"/>
      <c r="O500"/>
      <c r="P500"/>
      <c r="Q500"/>
      <c r="R500"/>
      <c r="S500"/>
      <c r="T500"/>
      <c r="U500"/>
      <c r="V500"/>
    </row>
    <row r="501" spans="1:22" ht="12.75">
      <c r="A501"/>
      <c r="B501"/>
      <c r="C501"/>
      <c r="D501"/>
      <c r="E501"/>
      <c r="F501"/>
      <c r="G501"/>
      <c r="H501"/>
      <c r="I501"/>
      <c r="J501"/>
      <c r="K501"/>
      <c r="L501"/>
      <c r="M501"/>
      <c r="N501"/>
      <c r="O501"/>
      <c r="P501"/>
      <c r="Q501"/>
      <c r="R501"/>
      <c r="S501"/>
      <c r="T501"/>
      <c r="U501"/>
      <c r="V501"/>
    </row>
    <row r="502" spans="1:22" ht="12.75">
      <c r="A502"/>
      <c r="B502"/>
      <c r="C502"/>
      <c r="D502"/>
      <c r="E502"/>
      <c r="F502"/>
      <c r="G502"/>
      <c r="H502"/>
      <c r="I502"/>
      <c r="J502"/>
      <c r="K502"/>
      <c r="L502"/>
      <c r="M502"/>
      <c r="N502"/>
      <c r="O502"/>
      <c r="P502"/>
      <c r="Q502"/>
      <c r="R502"/>
      <c r="S502"/>
      <c r="T502"/>
      <c r="U502"/>
      <c r="V502"/>
    </row>
    <row r="503" spans="1:22" ht="12.75">
      <c r="A503"/>
      <c r="B503"/>
      <c r="C503"/>
      <c r="D503"/>
      <c r="E503"/>
      <c r="F503"/>
      <c r="G503"/>
      <c r="H503"/>
      <c r="I503"/>
      <c r="J503"/>
      <c r="K503"/>
      <c r="L503"/>
      <c r="M503"/>
      <c r="N503"/>
      <c r="O503"/>
      <c r="P503"/>
      <c r="Q503"/>
      <c r="R503"/>
      <c r="S503"/>
      <c r="T503"/>
      <c r="U503"/>
      <c r="V503"/>
    </row>
    <row r="504" spans="1:22" ht="12.75">
      <c r="A504"/>
      <c r="B504"/>
      <c r="C504"/>
      <c r="D504"/>
      <c r="E504"/>
      <c r="F504"/>
      <c r="G504"/>
      <c r="H504"/>
      <c r="I504"/>
      <c r="J504"/>
      <c r="K504"/>
      <c r="L504"/>
      <c r="M504"/>
      <c r="N504"/>
      <c r="O504"/>
      <c r="P504"/>
      <c r="Q504"/>
      <c r="R504"/>
      <c r="S504"/>
      <c r="T504"/>
      <c r="U504"/>
      <c r="V504"/>
    </row>
    <row r="505" spans="1:22" ht="12.75">
      <c r="A505"/>
      <c r="B505"/>
      <c r="C505"/>
      <c r="D505"/>
      <c r="E505"/>
      <c r="F505"/>
      <c r="G505"/>
      <c r="H505"/>
      <c r="I505"/>
      <c r="J505"/>
      <c r="K505"/>
      <c r="L505"/>
      <c r="M505"/>
      <c r="N505"/>
      <c r="O505"/>
      <c r="P505"/>
      <c r="Q505"/>
      <c r="R505"/>
      <c r="S505"/>
      <c r="T505"/>
      <c r="U505"/>
      <c r="V505"/>
    </row>
    <row r="506" spans="1:22" ht="12.75">
      <c r="A506"/>
      <c r="B506"/>
      <c r="C506"/>
      <c r="D506"/>
      <c r="E506"/>
      <c r="F506"/>
      <c r="G506"/>
      <c r="H506"/>
      <c r="I506"/>
      <c r="J506"/>
      <c r="K506"/>
      <c r="L506"/>
      <c r="M506"/>
      <c r="N506"/>
      <c r="O506"/>
      <c r="P506"/>
      <c r="Q506"/>
      <c r="R506"/>
      <c r="S506"/>
      <c r="T506"/>
      <c r="U506"/>
      <c r="V506"/>
    </row>
    <row r="507" spans="1:22" ht="12.75">
      <c r="A507"/>
      <c r="B507"/>
      <c r="C507"/>
      <c r="D507"/>
      <c r="E507"/>
      <c r="F507"/>
      <c r="G507"/>
      <c r="H507"/>
      <c r="I507"/>
      <c r="J507"/>
      <c r="K507"/>
      <c r="L507"/>
      <c r="M507"/>
      <c r="N507"/>
      <c r="O507"/>
      <c r="P507"/>
      <c r="Q507"/>
      <c r="R507"/>
      <c r="S507"/>
      <c r="T507"/>
      <c r="U507"/>
      <c r="V507"/>
    </row>
    <row r="508" spans="1:22" ht="12.75">
      <c r="A508"/>
      <c r="B508"/>
      <c r="C508"/>
      <c r="D508"/>
      <c r="E508"/>
      <c r="F508"/>
      <c r="G508"/>
      <c r="H508"/>
      <c r="I508"/>
      <c r="J508"/>
      <c r="K508"/>
      <c r="L508"/>
      <c r="M508"/>
      <c r="N508"/>
      <c r="O508"/>
      <c r="P508"/>
      <c r="Q508"/>
      <c r="R508"/>
      <c r="S508"/>
      <c r="T508"/>
      <c r="U508"/>
      <c r="V508"/>
    </row>
    <row r="509" spans="1:22" ht="12.75">
      <c r="A509"/>
      <c r="B509"/>
      <c r="C509"/>
      <c r="D509"/>
      <c r="E509"/>
      <c r="F509"/>
      <c r="G509"/>
      <c r="H509"/>
      <c r="I509"/>
      <c r="J509"/>
      <c r="K509"/>
      <c r="L509"/>
      <c r="M509"/>
      <c r="N509"/>
      <c r="O509"/>
      <c r="P509"/>
      <c r="Q509"/>
      <c r="R509"/>
      <c r="S509"/>
      <c r="T509"/>
      <c r="U509"/>
      <c r="V509"/>
    </row>
    <row r="510" spans="1:22" ht="12.75">
      <c r="A510"/>
      <c r="B510"/>
      <c r="C510"/>
      <c r="D510"/>
      <c r="E510"/>
      <c r="F510"/>
      <c r="G510"/>
      <c r="H510"/>
      <c r="I510"/>
      <c r="J510"/>
      <c r="K510"/>
      <c r="L510"/>
      <c r="M510"/>
      <c r="N510"/>
      <c r="O510"/>
      <c r="P510"/>
      <c r="Q510"/>
      <c r="R510"/>
      <c r="S510"/>
      <c r="T510"/>
      <c r="U510"/>
      <c r="V510"/>
    </row>
    <row r="511" spans="1:22" ht="12.75">
      <c r="A511"/>
      <c r="B511"/>
      <c r="C511"/>
      <c r="D511"/>
      <c r="E511"/>
      <c r="F511"/>
      <c r="G511"/>
      <c r="H511"/>
      <c r="I511"/>
      <c r="J511"/>
      <c r="K511"/>
      <c r="L511"/>
      <c r="M511"/>
      <c r="N511"/>
      <c r="O511"/>
      <c r="P511"/>
      <c r="Q511"/>
      <c r="R511"/>
      <c r="S511"/>
      <c r="T511"/>
      <c r="U511"/>
      <c r="V511"/>
    </row>
    <row r="512" spans="1:22" ht="12.75">
      <c r="A512"/>
      <c r="B512"/>
      <c r="C512"/>
      <c r="D512"/>
      <c r="E512"/>
      <c r="F512"/>
      <c r="G512"/>
      <c r="H512"/>
      <c r="I512"/>
      <c r="J512"/>
      <c r="K512"/>
      <c r="L512"/>
      <c r="M512"/>
      <c r="N512"/>
      <c r="O512"/>
      <c r="P512"/>
      <c r="Q512"/>
      <c r="R512"/>
      <c r="S512"/>
      <c r="T512"/>
      <c r="U512"/>
      <c r="V512"/>
    </row>
    <row r="513" spans="1:22" ht="12.75">
      <c r="A513"/>
      <c r="B513"/>
      <c r="C513"/>
      <c r="D513"/>
      <c r="E513"/>
      <c r="F513"/>
      <c r="G513"/>
      <c r="H513"/>
      <c r="I513"/>
      <c r="J513"/>
      <c r="K513"/>
      <c r="L513"/>
      <c r="M513"/>
      <c r="N513"/>
      <c r="O513"/>
      <c r="P513"/>
      <c r="Q513"/>
      <c r="R513"/>
      <c r="S513"/>
      <c r="T513"/>
      <c r="U513"/>
      <c r="V513"/>
    </row>
    <row r="514" spans="1:22" ht="12.75">
      <c r="A514"/>
      <c r="B514"/>
      <c r="C514"/>
      <c r="D514"/>
      <c r="E514"/>
      <c r="F514"/>
      <c r="G514"/>
      <c r="H514"/>
      <c r="I514"/>
      <c r="J514"/>
      <c r="K514"/>
      <c r="L514"/>
      <c r="M514"/>
      <c r="N514"/>
      <c r="O514"/>
      <c r="P514"/>
      <c r="Q514"/>
      <c r="R514"/>
      <c r="S514"/>
      <c r="T514"/>
      <c r="U514"/>
      <c r="V514"/>
    </row>
    <row r="515" spans="1:22" ht="12.75">
      <c r="A515"/>
      <c r="B515"/>
      <c r="C515"/>
      <c r="D515"/>
      <c r="E515"/>
      <c r="F515"/>
      <c r="G515"/>
      <c r="H515"/>
      <c r="I515"/>
      <c r="J515"/>
      <c r="K515"/>
      <c r="L515"/>
      <c r="M515"/>
      <c r="N515"/>
      <c r="O515"/>
      <c r="P515"/>
      <c r="Q515"/>
      <c r="R515"/>
      <c r="S515"/>
      <c r="T515"/>
      <c r="U515"/>
      <c r="V515"/>
    </row>
    <row r="516" spans="1:22" ht="12.75">
      <c r="A516"/>
      <c r="B516"/>
      <c r="C516"/>
      <c r="D516"/>
      <c r="E516"/>
      <c r="F516"/>
      <c r="G516"/>
      <c r="H516"/>
      <c r="I516"/>
      <c r="J516"/>
      <c r="K516"/>
      <c r="L516"/>
      <c r="M516"/>
      <c r="N516"/>
      <c r="O516"/>
      <c r="P516"/>
      <c r="Q516"/>
      <c r="R516"/>
      <c r="S516"/>
      <c r="T516"/>
      <c r="U516"/>
      <c r="V516"/>
    </row>
    <row r="517" spans="1:22" ht="12.75">
      <c r="A517"/>
      <c r="B517"/>
      <c r="C517"/>
      <c r="D517"/>
      <c r="E517"/>
      <c r="F517"/>
      <c r="G517"/>
      <c r="H517"/>
      <c r="I517"/>
      <c r="J517"/>
      <c r="K517"/>
      <c r="L517"/>
      <c r="M517"/>
      <c r="N517"/>
      <c r="O517"/>
      <c r="P517"/>
      <c r="Q517"/>
      <c r="R517"/>
      <c r="S517"/>
      <c r="T517"/>
      <c r="U517"/>
      <c r="V517"/>
    </row>
    <row r="518" spans="1:22" ht="12.75">
      <c r="A518"/>
      <c r="B518"/>
      <c r="C518"/>
      <c r="D518"/>
      <c r="E518"/>
      <c r="F518"/>
      <c r="G518"/>
      <c r="H518"/>
      <c r="I518"/>
      <c r="J518"/>
      <c r="K518"/>
      <c r="L518"/>
      <c r="M518"/>
      <c r="N518"/>
      <c r="O518"/>
      <c r="P518"/>
      <c r="Q518"/>
      <c r="R518"/>
      <c r="S518"/>
      <c r="T518"/>
      <c r="U518"/>
      <c r="V518"/>
    </row>
    <row r="519" spans="1:22" ht="12.75">
      <c r="A519"/>
      <c r="B519"/>
      <c r="C519"/>
      <c r="D519"/>
      <c r="E519"/>
      <c r="F519"/>
      <c r="G519"/>
      <c r="H519"/>
      <c r="I519"/>
      <c r="J519"/>
      <c r="K519"/>
      <c r="L519"/>
      <c r="M519"/>
      <c r="N519"/>
      <c r="O519"/>
      <c r="P519"/>
      <c r="Q519"/>
      <c r="R519"/>
      <c r="S519"/>
      <c r="T519"/>
      <c r="U519"/>
      <c r="V519"/>
    </row>
    <row r="520" spans="1:22" ht="12.75">
      <c r="A520"/>
      <c r="B520"/>
      <c r="C520"/>
      <c r="D520"/>
      <c r="E520"/>
      <c r="F520"/>
      <c r="G520"/>
      <c r="H520"/>
      <c r="I520"/>
      <c r="J520"/>
      <c r="K520"/>
      <c r="L520"/>
      <c r="M520"/>
      <c r="N520"/>
      <c r="O520"/>
      <c r="P520"/>
      <c r="Q520"/>
      <c r="R520"/>
      <c r="S520"/>
      <c r="T520"/>
      <c r="U520"/>
      <c r="V520"/>
    </row>
    <row r="521" spans="1:22" ht="12.75">
      <c r="A521"/>
      <c r="B521"/>
      <c r="C521"/>
      <c r="D521"/>
      <c r="E521"/>
      <c r="F521"/>
      <c r="G521"/>
      <c r="H521"/>
      <c r="I521"/>
      <c r="J521"/>
      <c r="K521"/>
      <c r="L521"/>
      <c r="M521"/>
      <c r="N521"/>
      <c r="O521"/>
      <c r="P521"/>
      <c r="Q521"/>
      <c r="R521"/>
      <c r="S521"/>
      <c r="T521"/>
      <c r="U521"/>
      <c r="V521"/>
    </row>
    <row r="522" spans="1:22" ht="12.75">
      <c r="A522"/>
      <c r="B522"/>
      <c r="C522"/>
      <c r="D522"/>
      <c r="E522"/>
      <c r="F522"/>
      <c r="G522"/>
      <c r="H522"/>
      <c r="I522"/>
      <c r="J522"/>
      <c r="K522"/>
      <c r="L522"/>
      <c r="M522"/>
      <c r="N522"/>
      <c r="O522"/>
      <c r="P522"/>
      <c r="Q522"/>
      <c r="R522"/>
      <c r="S522"/>
      <c r="T522"/>
      <c r="U522"/>
      <c r="V522"/>
    </row>
    <row r="523" spans="1:22" ht="12.75">
      <c r="A523"/>
      <c r="B523"/>
      <c r="C523"/>
      <c r="D523"/>
      <c r="E523"/>
      <c r="F523"/>
      <c r="G523"/>
      <c r="H523"/>
      <c r="I523"/>
      <c r="J523"/>
      <c r="K523"/>
      <c r="L523"/>
      <c r="M523"/>
      <c r="N523"/>
      <c r="O523"/>
      <c r="P523"/>
      <c r="Q523"/>
      <c r="R523"/>
      <c r="S523"/>
      <c r="T523"/>
      <c r="U523"/>
      <c r="V523"/>
    </row>
    <row r="524" spans="1:22" ht="12.75">
      <c r="A524"/>
      <c r="B524"/>
      <c r="C524"/>
      <c r="D524"/>
      <c r="E524"/>
      <c r="F524"/>
      <c r="G524"/>
      <c r="H524"/>
      <c r="I524"/>
      <c r="J524"/>
      <c r="K524"/>
      <c r="L524"/>
      <c r="M524"/>
      <c r="N524"/>
      <c r="O524"/>
      <c r="P524"/>
      <c r="Q524"/>
      <c r="R524"/>
      <c r="S524"/>
      <c r="T524"/>
      <c r="U524"/>
      <c r="V524"/>
    </row>
    <row r="525" spans="1:22" ht="12.75">
      <c r="A525"/>
      <c r="B525"/>
      <c r="C525"/>
      <c r="D525"/>
      <c r="E525"/>
      <c r="F525"/>
      <c r="G525"/>
      <c r="H525"/>
      <c r="I525"/>
      <c r="J525"/>
      <c r="K525"/>
      <c r="L525"/>
      <c r="M525"/>
      <c r="N525"/>
      <c r="O525"/>
      <c r="P525"/>
      <c r="Q525"/>
      <c r="R525"/>
      <c r="S525"/>
      <c r="T525"/>
      <c r="U525"/>
      <c r="V525"/>
    </row>
    <row r="526" spans="1:22" ht="12.75">
      <c r="A526"/>
      <c r="B526"/>
      <c r="C526"/>
      <c r="D526"/>
      <c r="E526"/>
      <c r="F526"/>
      <c r="G526"/>
      <c r="H526"/>
      <c r="I526"/>
      <c r="J526"/>
      <c r="K526"/>
      <c r="L526"/>
      <c r="M526"/>
      <c r="N526"/>
      <c r="O526"/>
      <c r="P526"/>
      <c r="Q526"/>
      <c r="R526"/>
      <c r="S526"/>
      <c r="T526"/>
      <c r="U526"/>
      <c r="V526"/>
    </row>
    <row r="527" spans="1:22" ht="12.75">
      <c r="A527"/>
      <c r="B527"/>
      <c r="C527"/>
      <c r="D527"/>
      <c r="E527"/>
      <c r="F527"/>
      <c r="G527"/>
      <c r="H527"/>
      <c r="I527"/>
      <c r="J527"/>
      <c r="K527"/>
      <c r="L527"/>
      <c r="M527"/>
      <c r="N527"/>
      <c r="O527"/>
      <c r="P527"/>
      <c r="Q527"/>
      <c r="R527"/>
      <c r="S527"/>
      <c r="T527"/>
      <c r="U527"/>
      <c r="V527"/>
    </row>
    <row r="528" spans="1:22" ht="12.75">
      <c r="A528"/>
      <c r="B528"/>
      <c r="C528"/>
      <c r="D528"/>
      <c r="E528"/>
      <c r="F528"/>
      <c r="G528"/>
      <c r="H528"/>
      <c r="I528"/>
      <c r="J528"/>
      <c r="K528"/>
      <c r="L528"/>
      <c r="M528"/>
      <c r="N528"/>
      <c r="O528"/>
      <c r="P528"/>
      <c r="Q528"/>
      <c r="R528"/>
      <c r="S528"/>
      <c r="T528"/>
      <c r="U528"/>
      <c r="V528"/>
    </row>
    <row r="529" spans="1:22" ht="12.75">
      <c r="A529"/>
      <c r="B529"/>
      <c r="C529"/>
      <c r="D529"/>
      <c r="E529"/>
      <c r="F529"/>
      <c r="G529"/>
      <c r="H529"/>
      <c r="I529"/>
      <c r="J529"/>
      <c r="K529"/>
      <c r="L529"/>
      <c r="M529"/>
      <c r="N529"/>
      <c r="O529"/>
      <c r="P529"/>
      <c r="Q529"/>
      <c r="R529"/>
      <c r="S529"/>
      <c r="T529"/>
      <c r="U529"/>
      <c r="V529"/>
    </row>
    <row r="530" spans="1:22" ht="12.75">
      <c r="A530"/>
      <c r="B530"/>
      <c r="C530"/>
      <c r="D530"/>
      <c r="E530"/>
      <c r="F530"/>
      <c r="G530"/>
      <c r="H530"/>
      <c r="I530"/>
      <c r="J530"/>
      <c r="K530"/>
      <c r="L530"/>
      <c r="M530"/>
      <c r="N530"/>
      <c r="O530"/>
      <c r="P530"/>
      <c r="Q530"/>
      <c r="R530"/>
      <c r="S530"/>
      <c r="T530"/>
      <c r="U530"/>
      <c r="V530"/>
    </row>
    <row r="531" spans="1:22" ht="12.75">
      <c r="A531"/>
      <c r="B531"/>
      <c r="C531"/>
      <c r="D531"/>
      <c r="E531"/>
      <c r="F531"/>
      <c r="G531"/>
      <c r="H531"/>
      <c r="I531"/>
      <c r="J531"/>
      <c r="K531"/>
      <c r="L531"/>
      <c r="M531"/>
      <c r="N531"/>
      <c r="O531"/>
      <c r="P531"/>
      <c r="Q531"/>
      <c r="R531"/>
      <c r="S531"/>
      <c r="T531"/>
      <c r="U531"/>
      <c r="V531"/>
    </row>
    <row r="532" spans="1:22" ht="12.75">
      <c r="A532"/>
      <c r="B532"/>
      <c r="C532"/>
      <c r="D532"/>
      <c r="E532"/>
      <c r="F532"/>
      <c r="G532"/>
      <c r="H532"/>
      <c r="I532"/>
      <c r="J532"/>
      <c r="K532"/>
      <c r="L532"/>
      <c r="M532"/>
      <c r="N532"/>
      <c r="O532"/>
      <c r="P532"/>
      <c r="Q532"/>
      <c r="R532"/>
      <c r="S532"/>
      <c r="T532"/>
      <c r="U532"/>
      <c r="V532"/>
    </row>
    <row r="533" spans="1:22" ht="12.75">
      <c r="A533"/>
      <c r="B533"/>
      <c r="C533"/>
      <c r="D533"/>
      <c r="E533"/>
      <c r="F533"/>
      <c r="G533"/>
      <c r="H533"/>
      <c r="I533"/>
      <c r="J533"/>
      <c r="K533"/>
      <c r="L533"/>
      <c r="M533"/>
      <c r="N533"/>
      <c r="O533"/>
      <c r="P533"/>
      <c r="Q533"/>
      <c r="R533"/>
      <c r="S533"/>
      <c r="T533"/>
      <c r="U533"/>
      <c r="V533"/>
    </row>
    <row r="534" spans="1:22" ht="12.75">
      <c r="A534"/>
      <c r="B534"/>
      <c r="C534"/>
      <c r="D534"/>
      <c r="E534"/>
      <c r="F534"/>
      <c r="G534"/>
      <c r="H534"/>
      <c r="I534"/>
      <c r="J534"/>
      <c r="K534"/>
      <c r="L534"/>
      <c r="M534"/>
      <c r="N534"/>
      <c r="O534"/>
      <c r="P534"/>
      <c r="Q534"/>
      <c r="R534"/>
      <c r="S534"/>
      <c r="T534"/>
      <c r="U534"/>
      <c r="V534"/>
    </row>
    <row r="535" spans="1:22" ht="12.75">
      <c r="A535"/>
      <c r="B535"/>
      <c r="C535"/>
      <c r="D535"/>
      <c r="E535"/>
      <c r="F535"/>
      <c r="G535"/>
      <c r="H535"/>
      <c r="I535"/>
      <c r="J535"/>
      <c r="K535"/>
      <c r="L535"/>
      <c r="M535"/>
      <c r="N535"/>
      <c r="O535"/>
      <c r="P535"/>
      <c r="Q535"/>
      <c r="R535"/>
      <c r="S535"/>
      <c r="T535"/>
      <c r="U535"/>
      <c r="V535"/>
    </row>
    <row r="536" spans="1:22" ht="12.75">
      <c r="A536"/>
      <c r="B536"/>
      <c r="C536"/>
      <c r="D536"/>
      <c r="E536"/>
      <c r="F536"/>
      <c r="G536"/>
      <c r="H536"/>
      <c r="I536"/>
      <c r="J536"/>
      <c r="K536"/>
      <c r="L536"/>
      <c r="M536"/>
      <c r="N536"/>
      <c r="O536"/>
      <c r="P536"/>
      <c r="Q536"/>
      <c r="R536"/>
      <c r="S536"/>
      <c r="T536"/>
      <c r="U536"/>
      <c r="V536"/>
    </row>
    <row r="537" spans="1:22" ht="12.75">
      <c r="A537"/>
      <c r="B537"/>
      <c r="C537"/>
      <c r="D537"/>
      <c r="E537"/>
      <c r="F537"/>
      <c r="G537"/>
      <c r="H537"/>
      <c r="I537"/>
      <c r="J537"/>
      <c r="K537"/>
      <c r="L537"/>
      <c r="M537"/>
      <c r="N537"/>
      <c r="O537"/>
      <c r="P537"/>
      <c r="Q537"/>
      <c r="R537"/>
      <c r="S537"/>
      <c r="T537"/>
      <c r="U537"/>
      <c r="V537"/>
    </row>
    <row r="538" spans="1:22" ht="12.75">
      <c r="A538"/>
      <c r="B538"/>
      <c r="C538"/>
      <c r="D538"/>
      <c r="E538"/>
      <c r="F538"/>
      <c r="G538"/>
      <c r="H538"/>
      <c r="I538"/>
      <c r="J538"/>
      <c r="K538"/>
      <c r="L538"/>
      <c r="M538"/>
      <c r="N538"/>
      <c r="O538"/>
      <c r="P538"/>
      <c r="Q538"/>
      <c r="R538"/>
      <c r="S538"/>
      <c r="T538"/>
      <c r="U538"/>
      <c r="V538"/>
    </row>
    <row r="539" spans="1:22" ht="12.75">
      <c r="A539"/>
      <c r="B539"/>
      <c r="C539"/>
      <c r="D539"/>
      <c r="E539"/>
      <c r="F539"/>
      <c r="G539"/>
      <c r="H539"/>
      <c r="I539"/>
      <c r="J539"/>
      <c r="K539"/>
      <c r="L539"/>
      <c r="M539"/>
      <c r="N539"/>
      <c r="O539"/>
      <c r="P539"/>
      <c r="Q539"/>
      <c r="R539"/>
      <c r="S539"/>
      <c r="T539"/>
      <c r="U539"/>
      <c r="V539"/>
    </row>
    <row r="540" spans="1:22" ht="12.75">
      <c r="A540"/>
      <c r="B540"/>
      <c r="C540"/>
      <c r="D540"/>
      <c r="E540"/>
      <c r="F540"/>
      <c r="G540"/>
      <c r="H540"/>
      <c r="I540"/>
      <c r="J540"/>
      <c r="K540"/>
      <c r="L540"/>
      <c r="M540"/>
      <c r="N540"/>
      <c r="O540"/>
      <c r="P540"/>
      <c r="Q540"/>
      <c r="R540"/>
      <c r="S540"/>
      <c r="T540"/>
      <c r="U540"/>
      <c r="V540"/>
    </row>
    <row r="541" spans="1:22" ht="12.75">
      <c r="A541"/>
      <c r="B541"/>
      <c r="C541"/>
      <c r="D541"/>
      <c r="E541"/>
      <c r="F541"/>
      <c r="G541"/>
      <c r="H541"/>
      <c r="I541"/>
      <c r="J541"/>
      <c r="K541"/>
      <c r="L541"/>
      <c r="M541"/>
      <c r="N541"/>
      <c r="O541"/>
      <c r="P541"/>
      <c r="Q541"/>
      <c r="R541"/>
      <c r="S541"/>
      <c r="T541"/>
      <c r="U541"/>
      <c r="V541"/>
    </row>
    <row r="542" spans="1:22" ht="12.75">
      <c r="A542"/>
      <c r="B542"/>
      <c r="C542"/>
      <c r="D542"/>
      <c r="E542"/>
      <c r="F542"/>
      <c r="G542"/>
      <c r="H542"/>
      <c r="I542"/>
      <c r="J542"/>
      <c r="K542"/>
      <c r="L542"/>
      <c r="M542"/>
      <c r="N542"/>
      <c r="O542"/>
      <c r="P542"/>
      <c r="Q542"/>
      <c r="R542"/>
      <c r="S542"/>
      <c r="T542"/>
      <c r="U542"/>
      <c r="V542"/>
    </row>
    <row r="543" spans="1:22" ht="12.75">
      <c r="A543"/>
      <c r="B543"/>
      <c r="C543"/>
      <c r="D543"/>
      <c r="E543"/>
      <c r="F543"/>
      <c r="G543"/>
      <c r="H543"/>
      <c r="I543"/>
      <c r="J543"/>
      <c r="K543"/>
      <c r="L543"/>
      <c r="M543"/>
      <c r="N543"/>
      <c r="O543"/>
      <c r="P543"/>
      <c r="Q543"/>
      <c r="R543"/>
      <c r="S543"/>
      <c r="T543"/>
      <c r="U543"/>
      <c r="V543"/>
    </row>
    <row r="544" spans="1:22" ht="12.75">
      <c r="A544"/>
      <c r="B544"/>
      <c r="C544"/>
      <c r="D544"/>
      <c r="E544"/>
      <c r="F544"/>
      <c r="G544"/>
      <c r="H544"/>
      <c r="I544"/>
      <c r="J544"/>
      <c r="K544"/>
      <c r="L544"/>
      <c r="M544"/>
      <c r="N544"/>
      <c r="O544"/>
      <c r="P544"/>
      <c r="Q544"/>
      <c r="R544"/>
      <c r="S544"/>
      <c r="T544"/>
      <c r="U544"/>
      <c r="V544"/>
    </row>
    <row r="545" spans="1:22" ht="12.75">
      <c r="A545"/>
      <c r="B545"/>
      <c r="C545"/>
      <c r="D545"/>
      <c r="E545"/>
      <c r="F545"/>
      <c r="G545"/>
      <c r="H545"/>
      <c r="I545"/>
      <c r="J545"/>
      <c r="K545"/>
      <c r="L545"/>
      <c r="M545"/>
      <c r="N545"/>
      <c r="O545"/>
      <c r="P545"/>
      <c r="Q545"/>
      <c r="R545"/>
      <c r="S545"/>
      <c r="T545"/>
      <c r="U545"/>
      <c r="V545"/>
    </row>
    <row r="546" spans="1:22" ht="12.75">
      <c r="A546"/>
      <c r="B546"/>
      <c r="C546"/>
      <c r="D546"/>
      <c r="E546"/>
      <c r="F546"/>
      <c r="G546"/>
      <c r="H546"/>
      <c r="I546"/>
      <c r="J546"/>
      <c r="K546"/>
      <c r="L546"/>
      <c r="M546"/>
      <c r="N546"/>
      <c r="O546"/>
      <c r="P546"/>
      <c r="Q546"/>
      <c r="R546"/>
      <c r="S546"/>
      <c r="T546"/>
      <c r="U546"/>
      <c r="V546"/>
    </row>
    <row r="547" spans="1:22" ht="12.75">
      <c r="A547"/>
      <c r="B547"/>
      <c r="C547"/>
      <c r="D547"/>
      <c r="E547"/>
      <c r="F547"/>
      <c r="G547"/>
      <c r="H547"/>
      <c r="I547"/>
      <c r="J547"/>
      <c r="K547"/>
      <c r="L547"/>
      <c r="M547"/>
      <c r="N547"/>
      <c r="O547"/>
      <c r="P547"/>
      <c r="Q547"/>
      <c r="R547"/>
      <c r="S547"/>
      <c r="T547"/>
      <c r="U547"/>
      <c r="V547"/>
    </row>
    <row r="548" spans="1:22" ht="12.75">
      <c r="A548"/>
      <c r="B548"/>
      <c r="C548"/>
      <c r="D548"/>
      <c r="E548"/>
      <c r="F548"/>
      <c r="G548"/>
      <c r="H548"/>
      <c r="I548"/>
      <c r="J548"/>
      <c r="K548"/>
      <c r="L548"/>
      <c r="M548"/>
      <c r="N548"/>
      <c r="O548"/>
      <c r="P548"/>
      <c r="Q548"/>
      <c r="R548"/>
      <c r="S548"/>
      <c r="T548"/>
      <c r="U548"/>
      <c r="V548"/>
    </row>
    <row r="549" spans="1:22" ht="12.75">
      <c r="A549"/>
      <c r="B549"/>
      <c r="C549"/>
      <c r="D549"/>
      <c r="E549"/>
      <c r="F549"/>
      <c r="G549"/>
      <c r="H549"/>
      <c r="I549"/>
      <c r="J549"/>
      <c r="K549"/>
      <c r="L549"/>
      <c r="M549"/>
      <c r="N549"/>
      <c r="O549"/>
      <c r="P549"/>
      <c r="Q549"/>
      <c r="R549"/>
      <c r="S549"/>
      <c r="T549"/>
      <c r="U549"/>
      <c r="V549"/>
    </row>
    <row r="550" spans="1:22" ht="12.75">
      <c r="A550"/>
      <c r="B550"/>
      <c r="C550"/>
      <c r="D550"/>
      <c r="E550"/>
      <c r="F550"/>
      <c r="G550"/>
      <c r="H550"/>
      <c r="I550"/>
      <c r="J550"/>
      <c r="K550"/>
      <c r="L550"/>
      <c r="M550"/>
      <c r="N550"/>
      <c r="O550"/>
      <c r="P550"/>
      <c r="Q550"/>
      <c r="R550"/>
      <c r="S550"/>
      <c r="T550"/>
      <c r="U550"/>
      <c r="V550"/>
    </row>
    <row r="551" spans="1:22" ht="12.75">
      <c r="A551"/>
      <c r="B551"/>
      <c r="C551"/>
      <c r="D551"/>
      <c r="E551"/>
      <c r="F551"/>
      <c r="G551"/>
      <c r="H551"/>
      <c r="I551"/>
      <c r="J551"/>
      <c r="K551"/>
      <c r="L551"/>
      <c r="M551"/>
      <c r="N551"/>
      <c r="O551"/>
      <c r="P551"/>
      <c r="Q551"/>
      <c r="R551"/>
      <c r="S551"/>
      <c r="T551"/>
      <c r="U551"/>
      <c r="V551"/>
    </row>
    <row r="552" spans="1:22" ht="12.75">
      <c r="A552"/>
      <c r="B552"/>
      <c r="C552"/>
      <c r="D552"/>
      <c r="E552"/>
      <c r="F552"/>
      <c r="G552"/>
      <c r="H552"/>
      <c r="I552"/>
      <c r="J552"/>
      <c r="K552"/>
      <c r="L552"/>
      <c r="M552"/>
      <c r="N552"/>
      <c r="O552"/>
      <c r="P552"/>
      <c r="Q552"/>
      <c r="R552"/>
      <c r="S552"/>
      <c r="T552"/>
      <c r="U552"/>
      <c r="V552"/>
    </row>
    <row r="553" spans="1:22" ht="12.75">
      <c r="A553"/>
      <c r="B553"/>
      <c r="C553"/>
      <c r="D553"/>
      <c r="E553"/>
      <c r="F553"/>
      <c r="G553"/>
      <c r="H553"/>
      <c r="I553"/>
      <c r="J553"/>
      <c r="K553"/>
      <c r="L553"/>
      <c r="M553"/>
      <c r="N553"/>
      <c r="O553"/>
      <c r="P553"/>
      <c r="Q553"/>
      <c r="R553"/>
      <c r="S553"/>
      <c r="T553"/>
      <c r="U553"/>
      <c r="V553"/>
    </row>
    <row r="554" spans="1:22" ht="12.75">
      <c r="A554"/>
      <c r="B554"/>
      <c r="C554"/>
      <c r="D554"/>
      <c r="E554"/>
      <c r="F554"/>
      <c r="G554"/>
      <c r="H554"/>
      <c r="I554"/>
      <c r="J554"/>
      <c r="K554"/>
      <c r="L554"/>
      <c r="M554"/>
      <c r="N554"/>
      <c r="O554"/>
      <c r="P554"/>
      <c r="Q554"/>
      <c r="R554"/>
      <c r="S554"/>
      <c r="T554"/>
      <c r="U554"/>
      <c r="V554"/>
    </row>
    <row r="555" spans="1:22" ht="12.75">
      <c r="A555"/>
      <c r="B555"/>
      <c r="C555"/>
      <c r="D555"/>
      <c r="E555"/>
      <c r="F555"/>
      <c r="G555"/>
      <c r="H555"/>
      <c r="I555"/>
      <c r="J555"/>
      <c r="K555"/>
      <c r="L555"/>
      <c r="M555"/>
      <c r="N555"/>
      <c r="O555"/>
      <c r="P555"/>
      <c r="Q555"/>
      <c r="R555"/>
      <c r="S555"/>
      <c r="T555"/>
      <c r="U555"/>
      <c r="V555"/>
    </row>
    <row r="556" spans="1:22" ht="12.75">
      <c r="A556"/>
      <c r="B556"/>
      <c r="C556"/>
      <c r="D556"/>
      <c r="E556"/>
      <c r="F556"/>
      <c r="G556"/>
      <c r="H556"/>
      <c r="I556"/>
      <c r="J556"/>
      <c r="K556"/>
      <c r="L556"/>
      <c r="M556"/>
      <c r="N556"/>
      <c r="O556"/>
      <c r="P556"/>
      <c r="Q556"/>
      <c r="R556"/>
      <c r="S556"/>
      <c r="T556"/>
      <c r="U556"/>
      <c r="V556"/>
    </row>
    <row r="557" spans="1:22" ht="12.75">
      <c r="A557"/>
      <c r="B557"/>
      <c r="C557"/>
      <c r="D557"/>
      <c r="E557"/>
      <c r="F557"/>
      <c r="G557"/>
      <c r="H557"/>
      <c r="I557"/>
      <c r="J557"/>
      <c r="K557"/>
      <c r="L557"/>
      <c r="M557"/>
      <c r="N557"/>
      <c r="O557"/>
      <c r="P557"/>
      <c r="Q557"/>
      <c r="R557"/>
      <c r="S557"/>
      <c r="T557"/>
      <c r="U557"/>
      <c r="V557"/>
    </row>
    <row r="558" spans="1:22" ht="12.75">
      <c r="A558"/>
      <c r="B558"/>
      <c r="C558"/>
      <c r="D558"/>
      <c r="E558"/>
      <c r="F558"/>
      <c r="G558"/>
      <c r="H558"/>
      <c r="I558"/>
      <c r="J558"/>
      <c r="K558"/>
      <c r="L558"/>
      <c r="M558"/>
      <c r="N558"/>
      <c r="O558"/>
      <c r="P558"/>
      <c r="Q558"/>
      <c r="R558"/>
      <c r="S558"/>
      <c r="T558"/>
      <c r="U558"/>
      <c r="V558"/>
    </row>
    <row r="559" spans="1:22" ht="12.75">
      <c r="A559"/>
      <c r="B559"/>
      <c r="C559"/>
      <c r="D559"/>
      <c r="E559"/>
      <c r="F559"/>
      <c r="G559"/>
      <c r="H559"/>
      <c r="I559"/>
      <c r="J559"/>
      <c r="K559"/>
      <c r="L559"/>
      <c r="M559"/>
      <c r="N559"/>
      <c r="O559"/>
      <c r="P559"/>
      <c r="Q559"/>
      <c r="R559"/>
      <c r="S559"/>
      <c r="T559"/>
      <c r="U559"/>
      <c r="V559"/>
    </row>
    <row r="560" spans="1:22" ht="12.75">
      <c r="A560"/>
      <c r="B560"/>
      <c r="C560"/>
      <c r="D560"/>
      <c r="E560"/>
      <c r="F560"/>
      <c r="G560"/>
      <c r="H560"/>
      <c r="I560"/>
      <c r="J560"/>
      <c r="K560"/>
      <c r="L560"/>
      <c r="M560"/>
      <c r="N560"/>
      <c r="O560"/>
      <c r="P560"/>
      <c r="Q560"/>
      <c r="R560"/>
      <c r="S560"/>
      <c r="T560"/>
      <c r="U560"/>
      <c r="V560"/>
    </row>
    <row r="561" spans="1:22" ht="12.75">
      <c r="A561"/>
      <c r="B561"/>
      <c r="C561"/>
      <c r="D561"/>
      <c r="E561"/>
      <c r="F561"/>
      <c r="G561"/>
      <c r="H561"/>
      <c r="I561"/>
      <c r="J561"/>
      <c r="K561"/>
      <c r="L561"/>
      <c r="M561"/>
      <c r="N561"/>
      <c r="O561"/>
      <c r="P561"/>
      <c r="Q561"/>
      <c r="R561"/>
      <c r="S561"/>
      <c r="T561"/>
      <c r="U561"/>
      <c r="V561"/>
    </row>
    <row r="562" spans="1:22" ht="12.75">
      <c r="A562"/>
      <c r="B562"/>
      <c r="C562"/>
      <c r="D562"/>
      <c r="E562"/>
      <c r="F562"/>
      <c r="G562"/>
      <c r="H562"/>
      <c r="I562"/>
      <c r="J562"/>
      <c r="K562"/>
      <c r="L562"/>
      <c r="M562"/>
      <c r="N562"/>
      <c r="O562"/>
      <c r="P562"/>
      <c r="Q562"/>
      <c r="R562"/>
      <c r="S562"/>
      <c r="T562"/>
      <c r="U562"/>
      <c r="V562"/>
    </row>
    <row r="563" spans="1:22" ht="12.75">
      <c r="A563"/>
      <c r="B563"/>
      <c r="C563"/>
      <c r="D563"/>
      <c r="E563"/>
      <c r="F563"/>
      <c r="G563"/>
      <c r="H563"/>
      <c r="I563"/>
      <c r="J563"/>
      <c r="K563"/>
      <c r="L563"/>
      <c r="M563"/>
      <c r="N563"/>
      <c r="O563"/>
      <c r="P563"/>
      <c r="Q563"/>
      <c r="R563"/>
      <c r="S563"/>
      <c r="T563"/>
      <c r="U563"/>
      <c r="V563"/>
    </row>
    <row r="564" spans="1:22" ht="12.75">
      <c r="A564"/>
      <c r="B564"/>
      <c r="C564"/>
      <c r="D564"/>
      <c r="E564"/>
      <c r="F564"/>
      <c r="G564"/>
      <c r="H564"/>
      <c r="I564"/>
      <c r="J564"/>
      <c r="K564"/>
      <c r="L564"/>
      <c r="M564"/>
      <c r="N564"/>
      <c r="O564"/>
      <c r="P564"/>
      <c r="Q564"/>
      <c r="R564"/>
      <c r="S564"/>
      <c r="T564"/>
      <c r="U564"/>
      <c r="V564"/>
    </row>
    <row r="565" spans="1:22" ht="12.75">
      <c r="A565"/>
      <c r="B565"/>
      <c r="C565"/>
      <c r="D565"/>
      <c r="E565"/>
      <c r="F565"/>
      <c r="G565"/>
      <c r="H565"/>
      <c r="I565"/>
      <c r="J565"/>
      <c r="K565"/>
      <c r="L565"/>
      <c r="M565"/>
      <c r="N565"/>
      <c r="O565"/>
      <c r="P565"/>
      <c r="Q565"/>
      <c r="R565"/>
      <c r="S565"/>
      <c r="T565"/>
      <c r="U565"/>
      <c r="V565"/>
    </row>
    <row r="566" spans="1:22" ht="12.75">
      <c r="A566"/>
      <c r="B566"/>
      <c r="C566"/>
      <c r="D566"/>
      <c r="E566"/>
      <c r="F566"/>
      <c r="G566"/>
      <c r="H566"/>
      <c r="I566"/>
      <c r="J566"/>
      <c r="K566"/>
      <c r="L566"/>
      <c r="M566"/>
      <c r="N566"/>
      <c r="O566"/>
      <c r="P566"/>
      <c r="Q566"/>
      <c r="R566"/>
      <c r="S566"/>
      <c r="T566"/>
      <c r="U566"/>
      <c r="V566"/>
    </row>
    <row r="567" spans="1:22" ht="12.75">
      <c r="A567"/>
      <c r="B567"/>
      <c r="C567"/>
      <c r="D567"/>
      <c r="E567"/>
      <c r="F567"/>
      <c r="G567"/>
      <c r="H567"/>
      <c r="I567"/>
      <c r="J567"/>
      <c r="K567"/>
      <c r="L567"/>
      <c r="M567"/>
      <c r="N567"/>
      <c r="O567"/>
      <c r="P567"/>
      <c r="Q567"/>
      <c r="R567"/>
      <c r="S567"/>
      <c r="T567"/>
      <c r="U567"/>
      <c r="V567"/>
    </row>
    <row r="568" spans="1:22" ht="12.75">
      <c r="A568"/>
      <c r="B568"/>
      <c r="C568"/>
      <c r="D568"/>
      <c r="E568"/>
      <c r="F568"/>
      <c r="G568"/>
      <c r="H568"/>
      <c r="I568"/>
      <c r="J568"/>
      <c r="K568"/>
      <c r="L568"/>
      <c r="M568"/>
      <c r="N568"/>
      <c r="O568"/>
      <c r="P568"/>
      <c r="Q568"/>
      <c r="R568"/>
      <c r="S568"/>
      <c r="T568"/>
      <c r="U568"/>
      <c r="V568"/>
    </row>
    <row r="569" spans="1:22" ht="12.75">
      <c r="A569"/>
      <c r="B569"/>
      <c r="C569"/>
      <c r="D569"/>
      <c r="E569"/>
      <c r="F569"/>
      <c r="G569"/>
      <c r="H569"/>
      <c r="I569"/>
      <c r="J569"/>
      <c r="K569"/>
      <c r="L569"/>
      <c r="M569"/>
      <c r="N569"/>
      <c r="O569"/>
      <c r="P569"/>
      <c r="Q569"/>
      <c r="R569"/>
      <c r="S569"/>
      <c r="T569"/>
      <c r="U569"/>
      <c r="V569"/>
    </row>
    <row r="570" spans="1:22" ht="12.75">
      <c r="A570"/>
      <c r="B570"/>
      <c r="C570"/>
      <c r="D570"/>
      <c r="E570"/>
      <c r="F570"/>
      <c r="G570"/>
      <c r="H570"/>
      <c r="I570"/>
      <c r="J570"/>
      <c r="K570"/>
      <c r="L570"/>
      <c r="M570"/>
      <c r="N570"/>
      <c r="O570"/>
      <c r="P570"/>
      <c r="Q570"/>
      <c r="R570"/>
      <c r="S570"/>
      <c r="T570"/>
      <c r="U570"/>
      <c r="V570"/>
    </row>
    <row r="571" spans="1:22" ht="12.75">
      <c r="A571"/>
      <c r="B571"/>
      <c r="C571"/>
      <c r="D571"/>
      <c r="E571"/>
      <c r="F571"/>
      <c r="G571"/>
      <c r="H571"/>
      <c r="I571"/>
      <c r="J571"/>
      <c r="K571"/>
      <c r="L571"/>
      <c r="M571"/>
      <c r="N571"/>
      <c r="O571"/>
      <c r="P571"/>
      <c r="Q571"/>
      <c r="R571"/>
      <c r="S571"/>
      <c r="T571"/>
      <c r="U571"/>
      <c r="V571"/>
    </row>
    <row r="572" spans="1:22" ht="12.75">
      <c r="A572"/>
      <c r="B572"/>
      <c r="C572"/>
      <c r="D572"/>
      <c r="E572"/>
      <c r="F572"/>
      <c r="G572"/>
      <c r="H572"/>
      <c r="I572"/>
      <c r="J572"/>
      <c r="K572"/>
      <c r="L572"/>
      <c r="M572"/>
      <c r="N572"/>
      <c r="O572"/>
      <c r="P572"/>
      <c r="Q572"/>
      <c r="R572"/>
      <c r="S572"/>
      <c r="T572"/>
      <c r="U572"/>
      <c r="V572"/>
    </row>
    <row r="573" spans="1:22" ht="12.75">
      <c r="A573"/>
      <c r="B573"/>
      <c r="C573"/>
      <c r="D573"/>
      <c r="E573"/>
      <c r="F573"/>
      <c r="G573"/>
      <c r="H573"/>
      <c r="I573"/>
      <c r="J573"/>
      <c r="K573"/>
      <c r="L573"/>
      <c r="M573"/>
      <c r="N573"/>
      <c r="O573"/>
      <c r="P573"/>
      <c r="Q573"/>
      <c r="R573"/>
      <c r="S573"/>
      <c r="T573"/>
      <c r="U573"/>
      <c r="V573"/>
    </row>
    <row r="574" spans="1:22" ht="12.75">
      <c r="A574"/>
      <c r="B574"/>
      <c r="C574"/>
      <c r="D574"/>
      <c r="E574"/>
      <c r="F574"/>
      <c r="G574"/>
      <c r="H574"/>
      <c r="I574"/>
      <c r="J574"/>
      <c r="K574"/>
      <c r="L574"/>
      <c r="M574"/>
      <c r="N574"/>
      <c r="O574"/>
      <c r="P574"/>
      <c r="Q574"/>
      <c r="R574"/>
      <c r="S574"/>
      <c r="T574"/>
      <c r="U574"/>
      <c r="V574"/>
    </row>
    <row r="575" spans="1:22" ht="12.75">
      <c r="A575"/>
      <c r="B575"/>
      <c r="C575"/>
      <c r="D575"/>
      <c r="E575"/>
      <c r="F575"/>
      <c r="G575"/>
      <c r="H575"/>
      <c r="I575"/>
      <c r="J575"/>
      <c r="K575"/>
      <c r="L575"/>
      <c r="M575"/>
      <c r="N575"/>
      <c r="O575"/>
      <c r="P575"/>
      <c r="Q575"/>
      <c r="R575"/>
      <c r="S575"/>
      <c r="T575"/>
      <c r="U575"/>
      <c r="V575"/>
    </row>
    <row r="576" spans="1:22" ht="12.75">
      <c r="A576"/>
      <c r="B576"/>
      <c r="C576"/>
      <c r="D576"/>
      <c r="E576"/>
      <c r="F576"/>
      <c r="G576"/>
      <c r="H576"/>
      <c r="I576"/>
      <c r="J576"/>
      <c r="K576"/>
      <c r="L576"/>
      <c r="M576"/>
      <c r="N576"/>
      <c r="O576"/>
      <c r="P576"/>
      <c r="Q576"/>
      <c r="R576"/>
      <c r="S576"/>
      <c r="T576"/>
      <c r="U576"/>
      <c r="V576"/>
    </row>
    <row r="577" spans="1:22" ht="12.75">
      <c r="A577"/>
      <c r="B577"/>
      <c r="C577"/>
      <c r="D577"/>
      <c r="E577"/>
      <c r="F577"/>
      <c r="G577"/>
      <c r="H577"/>
      <c r="I577"/>
      <c r="J577"/>
      <c r="K577"/>
      <c r="L577"/>
      <c r="M577"/>
      <c r="N577"/>
      <c r="O577"/>
      <c r="P577"/>
      <c r="Q577"/>
      <c r="R577"/>
      <c r="S577"/>
      <c r="T577"/>
      <c r="U577"/>
      <c r="V577"/>
    </row>
    <row r="578" spans="1:22" ht="12.75">
      <c r="A578"/>
      <c r="B578"/>
      <c r="C578"/>
      <c r="D578"/>
      <c r="E578"/>
      <c r="F578"/>
      <c r="G578"/>
      <c r="H578"/>
      <c r="I578"/>
      <c r="J578"/>
      <c r="K578"/>
      <c r="L578"/>
      <c r="M578"/>
      <c r="N578"/>
      <c r="O578"/>
      <c r="P578"/>
      <c r="Q578"/>
      <c r="R578"/>
      <c r="S578"/>
      <c r="T578"/>
      <c r="U578"/>
      <c r="V578"/>
    </row>
    <row r="579" spans="1:22" ht="12.75">
      <c r="A579"/>
      <c r="B579"/>
      <c r="C579"/>
      <c r="D579"/>
      <c r="E579"/>
      <c r="F579"/>
      <c r="G579"/>
      <c r="H579"/>
      <c r="I579"/>
      <c r="J579"/>
      <c r="K579"/>
      <c r="L579"/>
      <c r="M579"/>
      <c r="N579"/>
      <c r="O579"/>
      <c r="P579"/>
      <c r="Q579"/>
      <c r="R579"/>
      <c r="S579"/>
      <c r="T579"/>
      <c r="U579"/>
      <c r="V579"/>
    </row>
    <row r="580" spans="1:22" ht="12.75">
      <c r="A580"/>
      <c r="B580"/>
      <c r="C580"/>
      <c r="D580"/>
      <c r="E580"/>
      <c r="F580"/>
      <c r="G580"/>
      <c r="H580"/>
      <c r="I580"/>
      <c r="J580"/>
      <c r="K580"/>
      <c r="L580"/>
      <c r="M580"/>
      <c r="N580"/>
      <c r="O580"/>
      <c r="P580"/>
      <c r="Q580"/>
      <c r="R580"/>
      <c r="S580"/>
      <c r="T580"/>
      <c r="U580"/>
      <c r="V580"/>
    </row>
    <row r="581" spans="1:22" ht="12.75">
      <c r="A581"/>
      <c r="B581"/>
      <c r="C581"/>
      <c r="D581"/>
      <c r="E581"/>
      <c r="F581"/>
      <c r="G581"/>
      <c r="H581"/>
      <c r="I581"/>
      <c r="J581"/>
      <c r="K581"/>
      <c r="L581"/>
      <c r="M581"/>
      <c r="N581"/>
      <c r="O581"/>
      <c r="P581"/>
      <c r="Q581"/>
      <c r="R581"/>
      <c r="S581"/>
      <c r="T581"/>
      <c r="U581"/>
      <c r="V581"/>
    </row>
    <row r="582" spans="1:22" ht="12.75">
      <c r="A582"/>
      <c r="B582"/>
      <c r="C582"/>
      <c r="D582"/>
      <c r="E582"/>
      <c r="F582"/>
      <c r="G582"/>
      <c r="H582"/>
      <c r="I582"/>
      <c r="J582"/>
      <c r="K582"/>
      <c r="L582"/>
      <c r="M582"/>
      <c r="N582"/>
      <c r="O582"/>
      <c r="P582"/>
      <c r="Q582"/>
      <c r="R582"/>
      <c r="S582"/>
      <c r="T582"/>
      <c r="U582"/>
      <c r="V582"/>
    </row>
    <row r="583" spans="1:22" ht="12.75">
      <c r="A583"/>
      <c r="B583"/>
      <c r="C583"/>
      <c r="D583"/>
      <c r="E583"/>
      <c r="F583"/>
      <c r="G583"/>
      <c r="H583"/>
      <c r="I583"/>
      <c r="J583"/>
      <c r="K583"/>
      <c r="L583"/>
      <c r="M583"/>
      <c r="N583"/>
      <c r="O583"/>
      <c r="P583"/>
      <c r="Q583"/>
      <c r="R583"/>
      <c r="S583"/>
      <c r="T583"/>
      <c r="U583"/>
      <c r="V583"/>
    </row>
    <row r="584" spans="1:22" ht="12.75">
      <c r="A584"/>
      <c r="B584"/>
      <c r="C584"/>
      <c r="D584"/>
      <c r="E584"/>
      <c r="F584"/>
      <c r="G584"/>
      <c r="H584"/>
      <c r="I584"/>
      <c r="J584"/>
      <c r="K584"/>
      <c r="L584"/>
      <c r="M584"/>
      <c r="N584"/>
      <c r="O584"/>
      <c r="P584"/>
      <c r="Q584"/>
      <c r="R584"/>
      <c r="S584"/>
      <c r="T584"/>
      <c r="U584"/>
      <c r="V584"/>
    </row>
    <row r="585" spans="1:22" ht="12.75">
      <c r="A585"/>
      <c r="B585"/>
      <c r="C585"/>
      <c r="D585"/>
      <c r="E585"/>
      <c r="F585"/>
      <c r="G585"/>
      <c r="H585"/>
      <c r="I585"/>
      <c r="J585"/>
      <c r="K585"/>
      <c r="L585"/>
      <c r="M585"/>
      <c r="N585"/>
      <c r="O585"/>
      <c r="P585"/>
      <c r="Q585"/>
      <c r="R585"/>
      <c r="S585"/>
      <c r="T585"/>
      <c r="U585"/>
      <c r="V585"/>
    </row>
    <row r="586" spans="1:22" ht="12.75">
      <c r="A586"/>
      <c r="B586"/>
      <c r="C586"/>
      <c r="D586"/>
      <c r="E586"/>
      <c r="F586"/>
      <c r="G586"/>
      <c r="H586"/>
      <c r="I586"/>
      <c r="J586"/>
      <c r="K586"/>
      <c r="L586"/>
      <c r="M586"/>
      <c r="N586"/>
      <c r="O586"/>
      <c r="P586"/>
      <c r="Q586"/>
      <c r="R586"/>
      <c r="S586"/>
      <c r="T586"/>
      <c r="U586"/>
      <c r="V586"/>
    </row>
    <row r="587" spans="1:22" ht="12.75">
      <c r="A587"/>
      <c r="B587"/>
      <c r="C587"/>
      <c r="D587"/>
      <c r="E587"/>
      <c r="F587"/>
      <c r="G587"/>
      <c r="H587"/>
      <c r="I587"/>
      <c r="J587"/>
      <c r="K587"/>
      <c r="L587"/>
      <c r="M587"/>
      <c r="N587"/>
      <c r="O587"/>
      <c r="P587"/>
      <c r="Q587"/>
      <c r="R587"/>
      <c r="S587"/>
      <c r="T587"/>
      <c r="U587"/>
      <c r="V587"/>
    </row>
    <row r="588" spans="1:22" ht="12.75">
      <c r="A588"/>
      <c r="B588"/>
      <c r="C588"/>
      <c r="D588"/>
      <c r="E588"/>
      <c r="F588"/>
      <c r="G588"/>
      <c r="H588"/>
      <c r="I588"/>
      <c r="J588"/>
      <c r="K588"/>
      <c r="L588"/>
      <c r="M588"/>
      <c r="N588"/>
      <c r="O588"/>
      <c r="P588"/>
      <c r="Q588"/>
      <c r="R588"/>
      <c r="S588"/>
      <c r="T588"/>
      <c r="U588"/>
      <c r="V588"/>
    </row>
    <row r="589" spans="1:22" ht="12.75">
      <c r="A589"/>
      <c r="B589"/>
      <c r="C589"/>
      <c r="D589"/>
      <c r="E589"/>
      <c r="F589"/>
      <c r="G589"/>
      <c r="H589"/>
      <c r="I589"/>
      <c r="J589"/>
      <c r="K589"/>
      <c r="L589"/>
      <c r="M589"/>
      <c r="N589"/>
      <c r="O589"/>
      <c r="P589"/>
      <c r="Q589"/>
      <c r="R589"/>
      <c r="S589"/>
      <c r="T589"/>
      <c r="U589"/>
      <c r="V589"/>
    </row>
    <row r="590" spans="1:22" ht="12.75">
      <c r="A590"/>
      <c r="B590"/>
      <c r="C590"/>
      <c r="D590"/>
      <c r="E590"/>
      <c r="F590"/>
      <c r="G590"/>
      <c r="H590"/>
      <c r="I590"/>
      <c r="J590"/>
      <c r="K590"/>
      <c r="L590"/>
      <c r="M590"/>
      <c r="N590"/>
      <c r="O590"/>
      <c r="P590"/>
      <c r="Q590"/>
      <c r="R590"/>
      <c r="S590"/>
      <c r="T590"/>
      <c r="U590"/>
      <c r="V590"/>
    </row>
    <row r="591" spans="1:22" ht="12.75">
      <c r="A591"/>
      <c r="B591"/>
      <c r="C591"/>
      <c r="D591"/>
      <c r="E591"/>
      <c r="F591"/>
      <c r="G591"/>
      <c r="H591"/>
      <c r="I591"/>
      <c r="J591"/>
      <c r="K591"/>
      <c r="L591"/>
      <c r="M591"/>
      <c r="N591"/>
      <c r="O591"/>
      <c r="P591"/>
      <c r="Q591"/>
      <c r="R591"/>
      <c r="S591"/>
      <c r="T591"/>
      <c r="U591"/>
      <c r="V591"/>
    </row>
    <row r="592" spans="1:22" ht="12.75">
      <c r="A592"/>
      <c r="B592"/>
      <c r="C592"/>
      <c r="D592"/>
      <c r="E592"/>
      <c r="F592"/>
      <c r="G592"/>
      <c r="H592"/>
      <c r="I592"/>
      <c r="J592"/>
      <c r="K592"/>
      <c r="L592"/>
      <c r="M592"/>
      <c r="N592"/>
      <c r="O592"/>
      <c r="P592"/>
      <c r="Q592"/>
      <c r="R592"/>
      <c r="S592"/>
      <c r="T592"/>
      <c r="U592"/>
      <c r="V592"/>
    </row>
    <row r="593" spans="1:22" ht="12.75">
      <c r="A593"/>
      <c r="B593"/>
      <c r="C593"/>
      <c r="D593"/>
      <c r="E593"/>
      <c r="F593"/>
      <c r="G593"/>
      <c r="H593"/>
      <c r="I593"/>
      <c r="J593"/>
      <c r="K593"/>
      <c r="L593"/>
      <c r="M593"/>
      <c r="N593"/>
      <c r="O593"/>
      <c r="P593"/>
      <c r="Q593"/>
      <c r="R593"/>
      <c r="S593"/>
      <c r="T593"/>
      <c r="U593"/>
      <c r="V593"/>
    </row>
    <row r="594" spans="1:22" ht="12.75">
      <c r="A594"/>
      <c r="B594"/>
      <c r="C594"/>
      <c r="D594"/>
      <c r="E594"/>
      <c r="F594"/>
      <c r="G594"/>
      <c r="H594"/>
      <c r="I594"/>
      <c r="J594"/>
      <c r="K594"/>
      <c r="L594"/>
      <c r="M594"/>
      <c r="N594"/>
      <c r="O594"/>
      <c r="P594"/>
      <c r="Q594"/>
      <c r="R594"/>
      <c r="S594"/>
      <c r="T594"/>
      <c r="U594"/>
      <c r="V594"/>
    </row>
    <row r="595" spans="1:22" ht="12.75">
      <c r="A595"/>
      <c r="B595"/>
      <c r="C595"/>
      <c r="D595"/>
      <c r="E595"/>
      <c r="F595"/>
      <c r="G595"/>
      <c r="H595"/>
      <c r="I595"/>
      <c r="J595"/>
      <c r="K595"/>
      <c r="L595"/>
      <c r="M595"/>
      <c r="N595"/>
      <c r="O595"/>
      <c r="P595"/>
      <c r="Q595"/>
      <c r="R595"/>
      <c r="S595"/>
      <c r="T595"/>
      <c r="U595"/>
      <c r="V595"/>
    </row>
    <row r="596" spans="1:22" ht="12.75">
      <c r="A596"/>
      <c r="B596"/>
      <c r="C596"/>
      <c r="D596"/>
      <c r="E596"/>
      <c r="F596"/>
      <c r="G596"/>
      <c r="H596"/>
      <c r="I596"/>
      <c r="J596"/>
      <c r="K596"/>
      <c r="L596"/>
      <c r="M596"/>
      <c r="N596"/>
      <c r="O596"/>
      <c r="P596"/>
      <c r="Q596"/>
      <c r="R596"/>
      <c r="S596"/>
      <c r="T596"/>
      <c r="U596"/>
      <c r="V596"/>
    </row>
    <row r="597" spans="1:22" ht="12.75">
      <c r="A597"/>
      <c r="B597"/>
      <c r="C597"/>
      <c r="D597"/>
      <c r="E597"/>
      <c r="F597"/>
      <c r="G597"/>
      <c r="H597"/>
      <c r="I597"/>
      <c r="J597"/>
      <c r="K597"/>
      <c r="L597"/>
      <c r="M597"/>
      <c r="N597"/>
      <c r="O597"/>
      <c r="P597"/>
      <c r="Q597"/>
      <c r="R597"/>
      <c r="S597"/>
      <c r="T597"/>
      <c r="U597"/>
      <c r="V597"/>
    </row>
    <row r="598" spans="1:22" ht="12.75">
      <c r="A598"/>
      <c r="B598"/>
      <c r="C598"/>
      <c r="D598"/>
      <c r="E598"/>
      <c r="F598"/>
      <c r="G598"/>
      <c r="H598"/>
      <c r="I598"/>
      <c r="J598"/>
      <c r="K598"/>
      <c r="L598"/>
      <c r="M598"/>
      <c r="N598"/>
      <c r="O598"/>
      <c r="P598"/>
      <c r="Q598"/>
      <c r="R598"/>
      <c r="S598"/>
      <c r="T598"/>
      <c r="U598"/>
      <c r="V598"/>
    </row>
    <row r="599" spans="1:22" ht="12.75">
      <c r="A599"/>
      <c r="B599"/>
      <c r="C599"/>
      <c r="D599"/>
      <c r="E599"/>
      <c r="F599"/>
      <c r="G599"/>
      <c r="H599"/>
      <c r="I599"/>
      <c r="J599"/>
      <c r="K599"/>
      <c r="L599"/>
      <c r="M599"/>
      <c r="N599"/>
      <c r="O599"/>
      <c r="P599"/>
      <c r="Q599"/>
      <c r="R599"/>
      <c r="S599"/>
      <c r="T599"/>
      <c r="U599"/>
      <c r="V599"/>
    </row>
    <row r="600" spans="1:22" ht="12.75">
      <c r="A600"/>
      <c r="B600"/>
      <c r="C600"/>
      <c r="D600"/>
      <c r="E600"/>
      <c r="F600"/>
      <c r="G600"/>
      <c r="H600"/>
      <c r="I600"/>
      <c r="J600"/>
      <c r="K600"/>
      <c r="L600"/>
      <c r="M600"/>
      <c r="N600"/>
      <c r="O600"/>
      <c r="P600"/>
      <c r="Q600"/>
      <c r="R600"/>
      <c r="S600"/>
      <c r="T600"/>
      <c r="U600"/>
      <c r="V600"/>
    </row>
    <row r="601" spans="1:22" ht="12.75">
      <c r="A601"/>
      <c r="B601"/>
      <c r="C601"/>
      <c r="D601"/>
      <c r="E601"/>
      <c r="F601"/>
      <c r="G601"/>
      <c r="H601"/>
      <c r="I601"/>
      <c r="J601"/>
      <c r="K601"/>
      <c r="L601"/>
      <c r="M601"/>
      <c r="N601"/>
      <c r="O601"/>
      <c r="P601"/>
      <c r="Q601"/>
      <c r="R601"/>
      <c r="S601"/>
      <c r="T601"/>
      <c r="U601"/>
      <c r="V601"/>
    </row>
    <row r="602" spans="1:22" ht="12.75">
      <c r="A602"/>
      <c r="B602"/>
      <c r="C602"/>
      <c r="D602"/>
      <c r="E602"/>
      <c r="F602"/>
      <c r="G602"/>
      <c r="H602"/>
      <c r="I602"/>
      <c r="J602"/>
      <c r="K602"/>
      <c r="L602"/>
      <c r="M602"/>
      <c r="N602"/>
      <c r="O602"/>
      <c r="P602"/>
      <c r="Q602"/>
      <c r="R602"/>
      <c r="S602"/>
      <c r="T602"/>
      <c r="U602"/>
      <c r="V602"/>
    </row>
    <row r="603" spans="1:22" ht="12.75">
      <c r="A603"/>
      <c r="B603"/>
      <c r="C603"/>
      <c r="D603"/>
      <c r="E603"/>
      <c r="F603"/>
      <c r="G603"/>
      <c r="H603"/>
      <c r="I603"/>
      <c r="J603"/>
      <c r="K603"/>
      <c r="L603"/>
      <c r="M603"/>
      <c r="N603"/>
      <c r="O603"/>
      <c r="P603"/>
      <c r="Q603"/>
      <c r="R603"/>
      <c r="S603"/>
      <c r="T603"/>
      <c r="U603"/>
      <c r="V603"/>
    </row>
    <row r="604" spans="1:22" ht="12.75">
      <c r="A604"/>
      <c r="B604"/>
      <c r="C604"/>
      <c r="D604"/>
      <c r="E604"/>
      <c r="F604"/>
      <c r="G604"/>
      <c r="H604"/>
      <c r="I604"/>
      <c r="J604"/>
      <c r="K604"/>
      <c r="L604"/>
      <c r="M604"/>
      <c r="N604"/>
      <c r="O604"/>
      <c r="P604"/>
      <c r="Q604"/>
      <c r="R604"/>
      <c r="S604"/>
      <c r="T604"/>
      <c r="U604"/>
      <c r="V604"/>
    </row>
    <row r="605" spans="1:22" ht="12.75">
      <c r="A605"/>
      <c r="B605"/>
      <c r="C605"/>
      <c r="D605"/>
      <c r="E605"/>
      <c r="F605"/>
      <c r="G605"/>
      <c r="H605"/>
      <c r="I605"/>
      <c r="J605"/>
      <c r="K605"/>
      <c r="L605"/>
      <c r="M605"/>
      <c r="N605"/>
      <c r="O605"/>
      <c r="P605"/>
      <c r="Q605"/>
      <c r="R605"/>
      <c r="S605"/>
      <c r="T605"/>
      <c r="U605"/>
      <c r="V605"/>
    </row>
    <row r="606" spans="1:22" ht="12.75">
      <c r="A606"/>
      <c r="B606"/>
      <c r="C606"/>
      <c r="D606"/>
      <c r="E606"/>
      <c r="F606"/>
      <c r="G606"/>
      <c r="H606"/>
      <c r="I606"/>
      <c r="J606"/>
      <c r="K606"/>
      <c r="L606"/>
      <c r="M606"/>
      <c r="N606"/>
      <c r="O606"/>
      <c r="P606"/>
      <c r="Q606"/>
      <c r="R606"/>
      <c r="S606"/>
      <c r="T606"/>
      <c r="U606"/>
      <c r="V606"/>
    </row>
    <row r="607" spans="1:22" ht="12.75">
      <c r="A607"/>
      <c r="B607"/>
      <c r="C607"/>
      <c r="D607"/>
      <c r="E607"/>
      <c r="F607"/>
      <c r="G607"/>
      <c r="H607"/>
      <c r="I607"/>
      <c r="J607"/>
      <c r="K607"/>
      <c r="L607"/>
      <c r="M607"/>
      <c r="N607"/>
      <c r="O607"/>
      <c r="P607"/>
      <c r="Q607"/>
      <c r="R607"/>
      <c r="S607"/>
      <c r="T607"/>
      <c r="U607"/>
      <c r="V607"/>
    </row>
    <row r="608" spans="1:22" ht="12.75">
      <c r="A608"/>
      <c r="B608"/>
      <c r="C608"/>
      <c r="D608"/>
      <c r="E608"/>
      <c r="F608"/>
      <c r="G608"/>
      <c r="H608"/>
      <c r="I608"/>
      <c r="J608"/>
      <c r="K608"/>
      <c r="L608"/>
      <c r="M608"/>
      <c r="N608"/>
      <c r="O608"/>
      <c r="P608"/>
      <c r="Q608"/>
      <c r="R608"/>
      <c r="S608"/>
      <c r="T608"/>
      <c r="U608"/>
      <c r="V608"/>
    </row>
    <row r="609" spans="1:22" ht="12.75">
      <c r="A609"/>
      <c r="B609"/>
      <c r="C609"/>
      <c r="D609"/>
      <c r="E609"/>
      <c r="F609"/>
      <c r="G609"/>
      <c r="H609"/>
      <c r="I609"/>
      <c r="J609"/>
      <c r="K609"/>
      <c r="L609"/>
      <c r="M609"/>
      <c r="N609"/>
      <c r="O609"/>
      <c r="P609"/>
      <c r="Q609"/>
      <c r="R609"/>
      <c r="S609"/>
      <c r="T609"/>
      <c r="U609"/>
      <c r="V609"/>
    </row>
    <row r="610" spans="1:22" ht="12.75">
      <c r="A610"/>
      <c r="B610"/>
      <c r="C610"/>
      <c r="D610"/>
      <c r="E610"/>
      <c r="F610"/>
      <c r="G610"/>
      <c r="H610"/>
      <c r="I610"/>
      <c r="J610"/>
      <c r="K610"/>
      <c r="L610"/>
      <c r="M610"/>
      <c r="N610"/>
      <c r="O610"/>
      <c r="P610"/>
      <c r="Q610"/>
      <c r="R610"/>
      <c r="S610"/>
      <c r="T610"/>
      <c r="U610"/>
      <c r="V610"/>
    </row>
    <row r="611" spans="1:22" ht="12.75">
      <c r="A611"/>
      <c r="B611"/>
      <c r="C611"/>
      <c r="D611"/>
      <c r="E611"/>
      <c r="F611"/>
      <c r="G611"/>
      <c r="H611"/>
      <c r="I611"/>
      <c r="J611"/>
      <c r="K611"/>
      <c r="L611"/>
      <c r="M611"/>
      <c r="N611"/>
      <c r="O611"/>
      <c r="P611"/>
      <c r="Q611"/>
      <c r="R611"/>
      <c r="S611"/>
      <c r="T611"/>
      <c r="U611"/>
      <c r="V611"/>
    </row>
    <row r="612" spans="1:22" ht="12.75">
      <c r="A612"/>
      <c r="B612"/>
      <c r="C612"/>
      <c r="D612"/>
      <c r="E612"/>
      <c r="F612"/>
      <c r="G612"/>
      <c r="H612"/>
      <c r="I612"/>
      <c r="J612"/>
      <c r="K612"/>
      <c r="L612"/>
      <c r="M612"/>
      <c r="N612"/>
      <c r="O612"/>
      <c r="P612"/>
      <c r="Q612"/>
      <c r="R612"/>
      <c r="S612"/>
      <c r="T612"/>
      <c r="U612"/>
      <c r="V612"/>
    </row>
    <row r="613" spans="1:22" ht="12.75">
      <c r="A613"/>
      <c r="B613"/>
      <c r="C613"/>
      <c r="D613"/>
      <c r="E613"/>
      <c r="F613"/>
      <c r="G613"/>
      <c r="H613"/>
      <c r="I613"/>
      <c r="J613"/>
      <c r="K613"/>
      <c r="L613"/>
      <c r="M613"/>
      <c r="N613"/>
      <c r="O613"/>
      <c r="P613"/>
      <c r="Q613"/>
      <c r="R613"/>
      <c r="S613"/>
      <c r="T613"/>
      <c r="U613"/>
      <c r="V613"/>
    </row>
    <row r="614" spans="1:22" ht="12.75">
      <c r="A614"/>
      <c r="B614"/>
      <c r="C614"/>
      <c r="D614"/>
      <c r="E614"/>
      <c r="F614"/>
      <c r="G614"/>
      <c r="H614"/>
      <c r="I614"/>
      <c r="J614"/>
      <c r="K614"/>
      <c r="L614"/>
      <c r="M614"/>
      <c r="N614"/>
      <c r="O614"/>
      <c r="P614"/>
      <c r="Q614"/>
      <c r="R614"/>
      <c r="S614"/>
      <c r="T614"/>
      <c r="U614"/>
      <c r="V614"/>
    </row>
    <row r="615" spans="1:22" ht="12.75">
      <c r="A615"/>
      <c r="B615"/>
      <c r="C615"/>
      <c r="D615"/>
      <c r="E615"/>
      <c r="F615"/>
      <c r="G615"/>
      <c r="H615"/>
      <c r="I615"/>
      <c r="J615"/>
      <c r="K615"/>
      <c r="L615"/>
      <c r="M615"/>
      <c r="N615"/>
      <c r="O615"/>
      <c r="P615"/>
      <c r="Q615"/>
      <c r="R615"/>
      <c r="S615"/>
      <c r="T615"/>
      <c r="U615"/>
      <c r="V615"/>
    </row>
    <row r="616" spans="1:22" ht="12.75">
      <c r="A616"/>
      <c r="B616"/>
      <c r="C616"/>
      <c r="D616"/>
      <c r="E616"/>
      <c r="F616"/>
      <c r="G616"/>
      <c r="H616"/>
      <c r="I616"/>
      <c r="J616"/>
      <c r="K616"/>
      <c r="L616"/>
      <c r="M616"/>
      <c r="N616"/>
      <c r="O616"/>
      <c r="P616"/>
      <c r="Q616"/>
      <c r="R616"/>
      <c r="S616"/>
      <c r="T616"/>
      <c r="U616"/>
      <c r="V616"/>
    </row>
    <row r="617" spans="1:22" ht="12.75">
      <c r="A617"/>
      <c r="B617"/>
      <c r="C617"/>
      <c r="D617"/>
      <c r="E617"/>
      <c r="F617"/>
      <c r="G617"/>
      <c r="H617"/>
      <c r="I617"/>
      <c r="J617"/>
      <c r="K617"/>
      <c r="L617"/>
      <c r="M617"/>
      <c r="N617"/>
      <c r="O617"/>
      <c r="P617"/>
      <c r="Q617"/>
      <c r="R617"/>
      <c r="S617"/>
      <c r="T617"/>
      <c r="U617"/>
      <c r="V617"/>
    </row>
    <row r="618" spans="1:22" ht="12.75">
      <c r="A618"/>
      <c r="B618"/>
      <c r="C618"/>
      <c r="D618"/>
      <c r="E618"/>
      <c r="F618"/>
      <c r="G618"/>
      <c r="H618"/>
      <c r="I618"/>
      <c r="J618"/>
      <c r="K618"/>
      <c r="L618"/>
      <c r="M618"/>
      <c r="N618"/>
      <c r="O618"/>
      <c r="P618"/>
      <c r="Q618"/>
      <c r="R618"/>
      <c r="S618"/>
      <c r="T618"/>
      <c r="U618"/>
      <c r="V618"/>
    </row>
    <row r="619" spans="1:22" ht="12.75">
      <c r="A619"/>
      <c r="B619"/>
      <c r="C619"/>
      <c r="D619"/>
      <c r="E619"/>
      <c r="F619"/>
      <c r="G619"/>
      <c r="H619"/>
      <c r="I619"/>
      <c r="J619"/>
      <c r="K619"/>
      <c r="L619"/>
      <c r="M619"/>
      <c r="N619"/>
      <c r="O619"/>
      <c r="P619"/>
      <c r="Q619"/>
      <c r="R619"/>
      <c r="S619"/>
      <c r="T619"/>
      <c r="U619"/>
      <c r="V619"/>
    </row>
    <row r="620" spans="1:22" ht="12.75">
      <c r="A620"/>
      <c r="B620"/>
      <c r="C620"/>
      <c r="D620"/>
      <c r="E620"/>
      <c r="F620"/>
      <c r="G620"/>
      <c r="H620"/>
      <c r="I620"/>
      <c r="J620"/>
      <c r="K620"/>
      <c r="L620"/>
      <c r="M620"/>
      <c r="N620"/>
      <c r="O620"/>
      <c r="P620"/>
      <c r="Q620"/>
      <c r="R620"/>
      <c r="S620"/>
      <c r="T620"/>
      <c r="U620"/>
      <c r="V620"/>
    </row>
    <row r="621" spans="1:22" ht="12.75">
      <c r="A621"/>
      <c r="B621"/>
      <c r="C621"/>
      <c r="D621"/>
      <c r="E621"/>
      <c r="F621"/>
      <c r="G621"/>
      <c r="H621"/>
      <c r="I621"/>
      <c r="J621"/>
      <c r="K621"/>
      <c r="L621"/>
      <c r="M621"/>
      <c r="N621"/>
      <c r="O621"/>
      <c r="P621"/>
      <c r="Q621"/>
      <c r="R621"/>
      <c r="S621"/>
      <c r="T621"/>
      <c r="U621"/>
      <c r="V621"/>
    </row>
    <row r="622" spans="1:22" ht="12.75">
      <c r="A622"/>
      <c r="B622"/>
      <c r="C622"/>
      <c r="D622"/>
      <c r="E622"/>
      <c r="F622"/>
      <c r="G622"/>
      <c r="H622"/>
      <c r="I622"/>
      <c r="J622"/>
      <c r="K622"/>
      <c r="L622"/>
      <c r="M622"/>
      <c r="N622"/>
      <c r="O622"/>
      <c r="P622"/>
      <c r="Q622"/>
      <c r="R622"/>
      <c r="S622"/>
      <c r="T622"/>
      <c r="U622"/>
      <c r="V622"/>
    </row>
    <row r="623" spans="1:22" ht="12.75">
      <c r="A623"/>
      <c r="B623"/>
      <c r="C623"/>
      <c r="D623"/>
      <c r="E623"/>
      <c r="F623"/>
      <c r="G623"/>
      <c r="H623"/>
      <c r="I623"/>
      <c r="J623"/>
      <c r="K623"/>
      <c r="L623"/>
      <c r="M623"/>
      <c r="N623"/>
      <c r="O623"/>
      <c r="P623"/>
      <c r="Q623"/>
      <c r="R623"/>
      <c r="S623"/>
      <c r="T623"/>
      <c r="U623"/>
      <c r="V623"/>
    </row>
    <row r="624" spans="1:22" ht="12.75">
      <c r="A624"/>
      <c r="B624"/>
      <c r="C624"/>
      <c r="D624"/>
      <c r="E624"/>
      <c r="F624"/>
      <c r="G624"/>
      <c r="H624"/>
      <c r="I624"/>
      <c r="J624"/>
      <c r="K624"/>
      <c r="L624"/>
      <c r="M624"/>
      <c r="N624"/>
      <c r="O624"/>
      <c r="P624"/>
      <c r="Q624"/>
      <c r="R624"/>
      <c r="S624"/>
      <c r="T624"/>
      <c r="U624"/>
      <c r="V624"/>
    </row>
    <row r="625" spans="1:22" ht="12.75">
      <c r="A625"/>
      <c r="B625"/>
      <c r="C625"/>
      <c r="D625"/>
      <c r="E625"/>
      <c r="F625"/>
      <c r="G625"/>
      <c r="H625"/>
      <c r="I625"/>
      <c r="J625"/>
      <c r="K625"/>
      <c r="L625"/>
      <c r="M625"/>
      <c r="N625"/>
      <c r="O625"/>
      <c r="P625"/>
      <c r="Q625"/>
      <c r="R625"/>
      <c r="S625"/>
      <c r="T625"/>
      <c r="U625"/>
      <c r="V625"/>
    </row>
    <row r="626" spans="1:22" ht="12.75">
      <c r="A626"/>
      <c r="B626"/>
      <c r="C626"/>
      <c r="D626"/>
      <c r="E626"/>
      <c r="F626"/>
      <c r="G626"/>
      <c r="H626"/>
      <c r="I626"/>
      <c r="J626"/>
      <c r="K626"/>
      <c r="L626"/>
      <c r="M626"/>
      <c r="N626"/>
      <c r="O626"/>
      <c r="P626"/>
      <c r="Q626"/>
      <c r="R626"/>
      <c r="S626"/>
      <c r="T626"/>
      <c r="U626"/>
      <c r="V626"/>
    </row>
    <row r="627" spans="1:22" ht="12.75">
      <c r="A627"/>
      <c r="B627"/>
      <c r="C627"/>
      <c r="D627"/>
      <c r="E627"/>
      <c r="F627"/>
      <c r="G627"/>
      <c r="H627"/>
      <c r="I627"/>
      <c r="J627"/>
      <c r="K627"/>
      <c r="L627"/>
      <c r="M627"/>
      <c r="N627"/>
      <c r="O627"/>
      <c r="P627"/>
      <c r="Q627"/>
      <c r="R627"/>
      <c r="S627"/>
      <c r="T627"/>
      <c r="U627"/>
      <c r="V627"/>
    </row>
    <row r="628" spans="1:22" ht="12.75">
      <c r="A628"/>
      <c r="B628"/>
      <c r="C628"/>
      <c r="D628"/>
      <c r="E628"/>
      <c r="F628"/>
      <c r="G628"/>
      <c r="H628"/>
      <c r="I628"/>
      <c r="J628"/>
      <c r="K628"/>
      <c r="L628"/>
      <c r="M628"/>
      <c r="N628"/>
      <c r="O628"/>
      <c r="P628"/>
      <c r="Q628"/>
      <c r="R628"/>
      <c r="S628"/>
      <c r="T628"/>
      <c r="U628"/>
      <c r="V628"/>
    </row>
    <row r="629" spans="1:22" ht="12.75">
      <c r="A629"/>
      <c r="B629"/>
      <c r="C629"/>
      <c r="D629"/>
      <c r="E629"/>
      <c r="F629"/>
      <c r="G629"/>
      <c r="H629"/>
      <c r="I629"/>
      <c r="J629"/>
      <c r="K629"/>
      <c r="L629"/>
      <c r="M629"/>
      <c r="N629"/>
      <c r="O629"/>
      <c r="P629"/>
      <c r="Q629"/>
      <c r="R629"/>
      <c r="S629"/>
      <c r="T629"/>
      <c r="U629"/>
      <c r="V629"/>
    </row>
    <row r="630" spans="1:22" ht="12.75">
      <c r="A630"/>
      <c r="B630"/>
      <c r="C630"/>
      <c r="D630"/>
      <c r="E630"/>
      <c r="F630"/>
      <c r="G630"/>
      <c r="H630"/>
      <c r="I630"/>
      <c r="J630"/>
      <c r="K630"/>
      <c r="L630"/>
      <c r="M630"/>
      <c r="N630"/>
      <c r="O630"/>
      <c r="P630"/>
      <c r="Q630"/>
      <c r="R630"/>
      <c r="S630"/>
      <c r="T630"/>
      <c r="U630"/>
      <c r="V630"/>
    </row>
    <row r="631" spans="1:22" ht="12.75">
      <c r="A631"/>
      <c r="B631"/>
      <c r="C631"/>
      <c r="D631"/>
      <c r="E631"/>
      <c r="F631"/>
      <c r="G631"/>
      <c r="H631"/>
      <c r="I631"/>
      <c r="J631"/>
      <c r="K631"/>
      <c r="L631"/>
      <c r="M631"/>
      <c r="N631"/>
      <c r="O631"/>
      <c r="P631"/>
      <c r="Q631"/>
      <c r="R631"/>
      <c r="S631"/>
      <c r="T631"/>
      <c r="U631"/>
      <c r="V631"/>
    </row>
    <row r="632" spans="1:22" ht="12.75">
      <c r="A632"/>
      <c r="B632"/>
      <c r="C632"/>
      <c r="D632"/>
      <c r="E632"/>
      <c r="F632"/>
      <c r="G632"/>
      <c r="H632"/>
      <c r="I632"/>
      <c r="J632"/>
      <c r="K632"/>
      <c r="L632"/>
      <c r="M632"/>
      <c r="N632"/>
      <c r="O632"/>
      <c r="P632"/>
      <c r="Q632"/>
      <c r="R632"/>
      <c r="S632"/>
      <c r="T632"/>
      <c r="U632"/>
      <c r="V632"/>
    </row>
    <row r="633" spans="1:22" ht="12.75">
      <c r="A633"/>
      <c r="B633"/>
      <c r="C633"/>
      <c r="D633"/>
      <c r="E633"/>
      <c r="F633"/>
      <c r="G633"/>
      <c r="H633"/>
      <c r="I633"/>
      <c r="J633"/>
      <c r="K633"/>
      <c r="L633"/>
      <c r="M633"/>
      <c r="N633"/>
      <c r="O633"/>
      <c r="P633"/>
      <c r="Q633"/>
      <c r="R633"/>
      <c r="S633"/>
      <c r="T633"/>
      <c r="U633"/>
      <c r="V633"/>
    </row>
    <row r="634" spans="1:22" ht="12.75">
      <c r="A634"/>
      <c r="B634"/>
      <c r="C634"/>
      <c r="D634"/>
      <c r="E634"/>
      <c r="F634"/>
      <c r="G634"/>
      <c r="H634"/>
      <c r="I634"/>
      <c r="J634"/>
      <c r="K634"/>
      <c r="L634"/>
      <c r="M634"/>
      <c r="N634"/>
      <c r="O634"/>
      <c r="P634"/>
      <c r="Q634"/>
      <c r="R634"/>
      <c r="S634"/>
      <c r="T634"/>
      <c r="U634"/>
      <c r="V634"/>
    </row>
    <row r="635" spans="1:22" ht="12.75">
      <c r="A635"/>
      <c r="B635"/>
      <c r="C635"/>
      <c r="D635"/>
      <c r="E635"/>
      <c r="F635"/>
      <c r="G635"/>
      <c r="H635"/>
      <c r="I635"/>
      <c r="J635"/>
      <c r="K635"/>
      <c r="L635"/>
      <c r="M635"/>
      <c r="N635"/>
      <c r="O635"/>
      <c r="P635"/>
      <c r="Q635"/>
      <c r="R635"/>
      <c r="S635"/>
      <c r="T635"/>
      <c r="U635"/>
      <c r="V635"/>
    </row>
    <row r="636" spans="1:22" ht="12.75">
      <c r="A636"/>
      <c r="B636"/>
      <c r="C636"/>
      <c r="D636"/>
      <c r="E636"/>
      <c r="F636"/>
      <c r="G636"/>
      <c r="H636"/>
      <c r="I636"/>
      <c r="J636"/>
      <c r="K636"/>
      <c r="L636"/>
      <c r="M636"/>
      <c r="N636"/>
      <c r="O636"/>
      <c r="P636"/>
      <c r="Q636"/>
      <c r="R636"/>
      <c r="S636"/>
      <c r="T636"/>
      <c r="U636"/>
      <c r="V636"/>
    </row>
    <row r="637" spans="1:22" ht="12.75">
      <c r="A637"/>
      <c r="B637"/>
      <c r="C637"/>
      <c r="D637"/>
      <c r="E637"/>
      <c r="F637"/>
      <c r="G637"/>
      <c r="H637"/>
      <c r="I637"/>
      <c r="J637"/>
      <c r="K637"/>
      <c r="L637"/>
      <c r="M637"/>
      <c r="N637"/>
      <c r="O637"/>
      <c r="P637"/>
      <c r="Q637"/>
      <c r="R637"/>
      <c r="S637"/>
      <c r="T637"/>
      <c r="U637"/>
      <c r="V637"/>
    </row>
    <row r="638" spans="1:22" ht="12.75">
      <c r="A638"/>
      <c r="B638"/>
      <c r="C638"/>
      <c r="D638"/>
      <c r="E638"/>
      <c r="F638"/>
      <c r="G638"/>
      <c r="H638"/>
      <c r="I638"/>
      <c r="J638"/>
      <c r="K638"/>
      <c r="L638"/>
      <c r="M638"/>
      <c r="N638"/>
      <c r="O638"/>
      <c r="P638"/>
      <c r="Q638"/>
      <c r="R638"/>
      <c r="S638"/>
      <c r="T638"/>
      <c r="U638"/>
      <c r="V638"/>
    </row>
    <row r="639" spans="1:22" ht="12.75">
      <c r="A639"/>
      <c r="B639"/>
      <c r="C639"/>
      <c r="D639"/>
      <c r="E639"/>
      <c r="F639"/>
      <c r="G639"/>
      <c r="H639"/>
      <c r="I639"/>
      <c r="J639"/>
      <c r="K639"/>
      <c r="L639"/>
      <c r="M639"/>
      <c r="N639"/>
      <c r="O639"/>
      <c r="P639"/>
      <c r="Q639"/>
      <c r="R639"/>
      <c r="S639"/>
      <c r="T639"/>
      <c r="U639"/>
      <c r="V639"/>
    </row>
    <row r="640" spans="1:22" ht="12.75">
      <c r="A640"/>
      <c r="B640"/>
      <c r="C640"/>
      <c r="D640"/>
      <c r="E640"/>
      <c r="F640"/>
      <c r="G640"/>
      <c r="H640"/>
      <c r="I640"/>
      <c r="J640"/>
      <c r="K640"/>
      <c r="L640"/>
      <c r="M640"/>
      <c r="N640"/>
      <c r="O640"/>
      <c r="P640"/>
      <c r="Q640"/>
      <c r="R640"/>
      <c r="S640"/>
      <c r="T640"/>
      <c r="U640"/>
      <c r="V640"/>
    </row>
    <row r="641" spans="1:22" ht="12.75">
      <c r="A641"/>
      <c r="B641"/>
      <c r="C641"/>
      <c r="D641"/>
      <c r="E641"/>
      <c r="F641"/>
      <c r="G641"/>
      <c r="H641"/>
      <c r="I641"/>
      <c r="J641"/>
      <c r="K641"/>
      <c r="L641"/>
      <c r="M641"/>
      <c r="N641"/>
      <c r="O641"/>
      <c r="P641"/>
      <c r="Q641"/>
      <c r="R641"/>
      <c r="S641"/>
      <c r="T641"/>
      <c r="U641"/>
      <c r="V641"/>
    </row>
    <row r="642" spans="1:22" ht="12.75">
      <c r="A642"/>
      <c r="B642"/>
      <c r="C642"/>
      <c r="D642"/>
      <c r="E642"/>
      <c r="F642"/>
      <c r="G642"/>
      <c r="H642"/>
      <c r="I642"/>
      <c r="J642"/>
      <c r="K642"/>
      <c r="L642"/>
      <c r="M642"/>
      <c r="N642"/>
      <c r="O642"/>
      <c r="P642"/>
      <c r="Q642"/>
      <c r="R642"/>
      <c r="S642"/>
      <c r="T642"/>
      <c r="U642"/>
      <c r="V642"/>
    </row>
    <row r="643" spans="1:22" ht="12.75">
      <c r="A643"/>
      <c r="B643"/>
      <c r="C643"/>
      <c r="D643"/>
      <c r="E643"/>
      <c r="F643"/>
      <c r="G643"/>
      <c r="H643"/>
      <c r="I643"/>
      <c r="J643"/>
      <c r="K643"/>
      <c r="L643"/>
      <c r="M643"/>
      <c r="N643"/>
      <c r="O643"/>
      <c r="P643"/>
      <c r="Q643"/>
      <c r="R643"/>
      <c r="S643"/>
      <c r="T643"/>
      <c r="U643"/>
      <c r="V643"/>
    </row>
    <row r="644" spans="1:22" ht="12.75">
      <c r="A644"/>
      <c r="B644"/>
      <c r="C644"/>
      <c r="D644"/>
      <c r="E644"/>
      <c r="F644"/>
      <c r="G644"/>
      <c r="H644"/>
      <c r="I644"/>
      <c r="J644"/>
      <c r="K644"/>
      <c r="L644"/>
      <c r="M644"/>
      <c r="N644"/>
      <c r="O644"/>
      <c r="P644"/>
      <c r="Q644"/>
      <c r="R644"/>
      <c r="S644"/>
      <c r="T644"/>
      <c r="U644"/>
      <c r="V644"/>
    </row>
    <row r="645" spans="1:22" ht="12.75">
      <c r="A645"/>
      <c r="B645"/>
      <c r="C645"/>
      <c r="D645"/>
      <c r="E645"/>
      <c r="F645"/>
      <c r="G645"/>
      <c r="H645"/>
      <c r="I645"/>
      <c r="J645"/>
      <c r="K645"/>
      <c r="L645"/>
      <c r="M645"/>
      <c r="N645"/>
      <c r="O645"/>
      <c r="P645"/>
      <c r="Q645"/>
      <c r="R645"/>
      <c r="S645"/>
      <c r="T645"/>
      <c r="U645"/>
      <c r="V645"/>
    </row>
    <row r="646" spans="1:22" ht="12.75">
      <c r="A646"/>
      <c r="B646"/>
      <c r="C646"/>
      <c r="D646"/>
      <c r="E646"/>
      <c r="F646"/>
      <c r="G646"/>
      <c r="H646"/>
      <c r="I646"/>
      <c r="J646"/>
      <c r="K646"/>
      <c r="L646"/>
      <c r="M646"/>
      <c r="N646"/>
      <c r="O646"/>
      <c r="P646"/>
      <c r="Q646"/>
      <c r="R646"/>
      <c r="S646"/>
      <c r="T646"/>
      <c r="U646"/>
      <c r="V646"/>
    </row>
    <row r="647" spans="1:22" ht="12.75">
      <c r="A647"/>
      <c r="B647"/>
      <c r="C647"/>
      <c r="D647"/>
      <c r="E647"/>
      <c r="F647"/>
      <c r="G647"/>
      <c r="H647"/>
      <c r="I647"/>
      <c r="J647"/>
      <c r="K647"/>
      <c r="L647"/>
      <c r="M647"/>
      <c r="N647"/>
      <c r="O647"/>
      <c r="P647"/>
      <c r="Q647"/>
      <c r="R647"/>
      <c r="S647"/>
      <c r="T647"/>
      <c r="U647"/>
      <c r="V647"/>
    </row>
    <row r="648" spans="1:22" ht="12.75">
      <c r="A648"/>
      <c r="B648"/>
      <c r="C648"/>
      <c r="D648"/>
      <c r="E648"/>
      <c r="F648"/>
      <c r="G648"/>
      <c r="H648"/>
      <c r="I648"/>
      <c r="J648"/>
      <c r="K648"/>
      <c r="L648"/>
      <c r="M648"/>
      <c r="N648"/>
      <c r="O648"/>
      <c r="P648"/>
      <c r="Q648"/>
      <c r="R648"/>
      <c r="S648"/>
      <c r="T648"/>
      <c r="U648"/>
      <c r="V648"/>
    </row>
    <row r="649" spans="1:22" ht="12.75">
      <c r="A649"/>
      <c r="B649"/>
      <c r="C649"/>
      <c r="D649"/>
      <c r="E649"/>
      <c r="F649"/>
      <c r="G649"/>
      <c r="H649"/>
      <c r="I649"/>
      <c r="J649"/>
      <c r="K649"/>
      <c r="L649"/>
      <c r="M649"/>
      <c r="N649"/>
      <c r="O649"/>
      <c r="P649"/>
      <c r="Q649"/>
      <c r="R649"/>
      <c r="S649"/>
      <c r="T649"/>
      <c r="U649"/>
      <c r="V649"/>
    </row>
    <row r="650" spans="1:22" ht="12.75">
      <c r="A650"/>
      <c r="B650"/>
      <c r="C650"/>
      <c r="D650"/>
      <c r="E650"/>
      <c r="F650"/>
      <c r="G650"/>
      <c r="H650"/>
      <c r="I650"/>
      <c r="J650"/>
      <c r="K650"/>
      <c r="L650"/>
      <c r="M650"/>
      <c r="N650"/>
      <c r="O650"/>
      <c r="P650"/>
      <c r="Q650"/>
      <c r="R650"/>
      <c r="S650"/>
      <c r="T650"/>
      <c r="U650"/>
      <c r="V650"/>
    </row>
    <row r="651" spans="1:22" ht="12.75">
      <c r="A651"/>
      <c r="B651"/>
      <c r="C651"/>
      <c r="D651"/>
      <c r="E651"/>
      <c r="F651"/>
      <c r="G651"/>
      <c r="H651"/>
      <c r="I651"/>
      <c r="J651"/>
      <c r="K651"/>
      <c r="L651"/>
      <c r="M651"/>
      <c r="N651"/>
      <c r="O651"/>
      <c r="P651"/>
      <c r="Q651"/>
      <c r="R651"/>
      <c r="S651"/>
      <c r="T651"/>
      <c r="U651"/>
      <c r="V651"/>
    </row>
    <row r="652" spans="1:22" ht="12.75">
      <c r="A652"/>
      <c r="B652"/>
      <c r="C652"/>
      <c r="D652"/>
      <c r="E652"/>
      <c r="F652"/>
      <c r="G652"/>
      <c r="H652"/>
      <c r="I652"/>
      <c r="J652"/>
      <c r="K652"/>
      <c r="L652"/>
      <c r="M652"/>
      <c r="N652"/>
      <c r="O652"/>
      <c r="P652"/>
      <c r="Q652"/>
      <c r="R652"/>
      <c r="S652"/>
      <c r="T652"/>
      <c r="U652"/>
      <c r="V652"/>
    </row>
    <row r="653" spans="1:22" ht="12.75">
      <c r="A653"/>
      <c r="B653"/>
      <c r="C653"/>
      <c r="D653"/>
      <c r="E653"/>
      <c r="F653"/>
      <c r="G653"/>
      <c r="H653"/>
      <c r="I653"/>
      <c r="J653"/>
      <c r="K653"/>
      <c r="L653"/>
      <c r="M653"/>
      <c r="N653"/>
      <c r="O653"/>
      <c r="P653"/>
      <c r="Q653"/>
      <c r="R653"/>
      <c r="S653"/>
      <c r="T653"/>
      <c r="U653"/>
      <c r="V653"/>
    </row>
    <row r="654" spans="1:22" ht="12.75">
      <c r="A654"/>
      <c r="B654"/>
      <c r="C654"/>
      <c r="D654"/>
      <c r="E654"/>
      <c r="F654"/>
      <c r="G654"/>
      <c r="H654"/>
      <c r="I654"/>
      <c r="J654"/>
      <c r="K654"/>
      <c r="L654"/>
      <c r="M654"/>
      <c r="N654"/>
      <c r="O654"/>
      <c r="P654"/>
      <c r="Q654"/>
      <c r="R654"/>
      <c r="S654"/>
      <c r="T654"/>
      <c r="U654"/>
      <c r="V654"/>
    </row>
    <row r="655" spans="1:22" ht="12.75">
      <c r="A655"/>
      <c r="B655"/>
      <c r="C655"/>
      <c r="D655"/>
      <c r="E655"/>
      <c r="F655"/>
      <c r="G655"/>
      <c r="H655"/>
      <c r="I655"/>
      <c r="J655"/>
      <c r="K655"/>
      <c r="L655"/>
      <c r="M655"/>
      <c r="N655"/>
      <c r="O655"/>
      <c r="P655"/>
      <c r="Q655"/>
      <c r="R655"/>
      <c r="S655"/>
      <c r="T655"/>
      <c r="U655"/>
      <c r="V655"/>
    </row>
    <row r="656" spans="1:22" ht="12.75">
      <c r="A656"/>
      <c r="B656"/>
      <c r="C656"/>
      <c r="D656"/>
      <c r="E656"/>
      <c r="F656"/>
      <c r="G656"/>
      <c r="H656"/>
      <c r="I656"/>
      <c r="J656"/>
      <c r="K656"/>
      <c r="L656"/>
      <c r="M656"/>
      <c r="N656"/>
      <c r="O656"/>
      <c r="P656"/>
      <c r="Q656"/>
      <c r="R656"/>
      <c r="S656"/>
      <c r="T656"/>
      <c r="U656"/>
      <c r="V656"/>
    </row>
    <row r="657" spans="1:22" ht="12.75">
      <c r="A657"/>
      <c r="B657"/>
      <c r="C657"/>
      <c r="D657"/>
      <c r="E657"/>
      <c r="F657"/>
      <c r="G657"/>
      <c r="H657"/>
      <c r="I657"/>
      <c r="J657"/>
      <c r="K657"/>
      <c r="L657"/>
      <c r="M657"/>
      <c r="N657"/>
      <c r="O657"/>
      <c r="P657"/>
      <c r="Q657"/>
      <c r="R657"/>
      <c r="S657"/>
      <c r="T657"/>
      <c r="U657"/>
      <c r="V657"/>
    </row>
    <row r="658" spans="1:22" ht="12.75">
      <c r="A658"/>
      <c r="B658"/>
      <c r="C658"/>
      <c r="D658"/>
      <c r="E658"/>
      <c r="F658"/>
      <c r="G658"/>
      <c r="H658"/>
      <c r="I658"/>
      <c r="J658"/>
      <c r="K658"/>
      <c r="L658"/>
      <c r="M658"/>
      <c r="N658"/>
      <c r="O658"/>
      <c r="P658"/>
      <c r="Q658"/>
      <c r="R658"/>
      <c r="S658"/>
      <c r="T658"/>
      <c r="U658"/>
      <c r="V658"/>
    </row>
    <row r="659" spans="1:22" ht="12.75">
      <c r="A659"/>
      <c r="B659"/>
      <c r="C659"/>
      <c r="D659"/>
      <c r="E659"/>
      <c r="F659"/>
      <c r="G659"/>
      <c r="H659"/>
      <c r="I659"/>
      <c r="J659"/>
      <c r="K659"/>
      <c r="L659"/>
      <c r="M659"/>
      <c r="N659"/>
      <c r="O659"/>
      <c r="P659"/>
      <c r="Q659"/>
      <c r="R659"/>
      <c r="S659"/>
      <c r="T659"/>
      <c r="U659"/>
      <c r="V659"/>
    </row>
    <row r="660" spans="1:22" ht="12.75">
      <c r="A660"/>
      <c r="B660"/>
      <c r="C660"/>
      <c r="D660"/>
      <c r="E660"/>
      <c r="F660"/>
      <c r="G660"/>
      <c r="H660"/>
      <c r="I660"/>
      <c r="J660"/>
      <c r="K660"/>
      <c r="L660"/>
      <c r="M660"/>
      <c r="N660"/>
      <c r="O660"/>
      <c r="P660"/>
      <c r="Q660"/>
      <c r="R660"/>
      <c r="S660"/>
      <c r="T660"/>
      <c r="U660"/>
      <c r="V660"/>
    </row>
    <row r="661" spans="1:22" ht="12.75">
      <c r="A661"/>
      <c r="B661"/>
      <c r="C661"/>
      <c r="D661"/>
      <c r="E661"/>
      <c r="F661"/>
      <c r="G661"/>
      <c r="H661"/>
      <c r="I661"/>
      <c r="J661"/>
      <c r="K661"/>
      <c r="L661"/>
      <c r="M661"/>
      <c r="N661"/>
      <c r="O661"/>
      <c r="P661"/>
      <c r="Q661"/>
      <c r="R661"/>
      <c r="S661"/>
      <c r="T661"/>
      <c r="U661"/>
      <c r="V661"/>
    </row>
    <row r="662" spans="1:22" ht="12.75">
      <c r="A662"/>
      <c r="B662"/>
      <c r="C662"/>
      <c r="D662"/>
      <c r="E662"/>
      <c r="F662"/>
      <c r="G662"/>
      <c r="H662"/>
      <c r="I662"/>
      <c r="J662"/>
      <c r="K662"/>
      <c r="L662"/>
      <c r="M662"/>
      <c r="N662"/>
      <c r="O662"/>
      <c r="P662"/>
      <c r="Q662"/>
      <c r="R662"/>
      <c r="S662"/>
      <c r="T662"/>
      <c r="U662"/>
      <c r="V662"/>
    </row>
    <row r="663" spans="1:22" ht="12.75">
      <c r="A663"/>
      <c r="B663"/>
      <c r="C663"/>
      <c r="D663"/>
      <c r="E663"/>
      <c r="F663"/>
      <c r="G663"/>
      <c r="H663"/>
      <c r="I663"/>
      <c r="J663"/>
      <c r="K663"/>
      <c r="L663"/>
      <c r="M663"/>
      <c r="N663"/>
      <c r="O663"/>
      <c r="P663"/>
      <c r="Q663"/>
      <c r="R663"/>
      <c r="S663"/>
      <c r="T663"/>
      <c r="U663"/>
      <c r="V663"/>
    </row>
    <row r="664" spans="1:22" ht="12.75">
      <c r="A664"/>
      <c r="B664"/>
      <c r="C664"/>
      <c r="D664"/>
      <c r="E664"/>
      <c r="F664"/>
      <c r="G664"/>
      <c r="H664"/>
      <c r="I664"/>
      <c r="J664"/>
      <c r="K664"/>
      <c r="L664"/>
      <c r="M664"/>
      <c r="N664"/>
      <c r="O664"/>
      <c r="P664"/>
      <c r="Q664"/>
      <c r="R664"/>
      <c r="S664"/>
      <c r="T664"/>
      <c r="U664"/>
      <c r="V664"/>
    </row>
    <row r="665" spans="1:22" ht="12.75">
      <c r="A665"/>
      <c r="B665"/>
      <c r="C665"/>
      <c r="D665"/>
      <c r="E665"/>
      <c r="F665"/>
      <c r="G665"/>
      <c r="H665"/>
      <c r="I665"/>
      <c r="J665"/>
      <c r="K665"/>
      <c r="L665"/>
      <c r="M665"/>
      <c r="N665"/>
      <c r="O665"/>
      <c r="P665"/>
      <c r="Q665"/>
      <c r="R665"/>
      <c r="S665"/>
      <c r="T665"/>
      <c r="U665"/>
      <c r="V665"/>
    </row>
    <row r="666" spans="1:22" ht="12.75">
      <c r="A666"/>
      <c r="B666"/>
      <c r="C666"/>
      <c r="D666"/>
      <c r="E666"/>
      <c r="F666"/>
      <c r="G666"/>
      <c r="H666"/>
      <c r="I666"/>
      <c r="J666"/>
      <c r="K666"/>
      <c r="L666"/>
      <c r="M666"/>
      <c r="N666"/>
      <c r="O666"/>
      <c r="P666"/>
      <c r="Q666"/>
      <c r="R666"/>
      <c r="S666"/>
      <c r="T666"/>
      <c r="U666"/>
      <c r="V666"/>
    </row>
    <row r="667" spans="1:22" ht="12.75">
      <c r="A667"/>
      <c r="B667"/>
      <c r="C667"/>
      <c r="D667"/>
      <c r="E667"/>
      <c r="F667"/>
      <c r="G667"/>
      <c r="H667"/>
      <c r="I667"/>
      <c r="J667"/>
      <c r="K667"/>
      <c r="L667"/>
      <c r="M667"/>
      <c r="N667"/>
      <c r="O667"/>
      <c r="P667"/>
      <c r="Q667"/>
      <c r="R667"/>
      <c r="S667"/>
      <c r="T667"/>
      <c r="U667"/>
      <c r="V667"/>
    </row>
    <row r="668" spans="1:22" ht="12.75">
      <c r="A668"/>
      <c r="B668"/>
      <c r="C668"/>
      <c r="D668"/>
      <c r="E668"/>
      <c r="F668"/>
      <c r="G668"/>
      <c r="H668"/>
      <c r="I668"/>
      <c r="J668"/>
      <c r="K668"/>
      <c r="L668"/>
      <c r="M668"/>
      <c r="N668"/>
      <c r="O668"/>
      <c r="P668"/>
      <c r="Q668"/>
      <c r="R668"/>
      <c r="S668"/>
      <c r="T668"/>
      <c r="U668"/>
      <c r="V668"/>
    </row>
    <row r="669" spans="1:22" ht="12.75">
      <c r="A669"/>
      <c r="B669"/>
      <c r="C669"/>
      <c r="D669"/>
      <c r="E669"/>
      <c r="F669"/>
      <c r="G669"/>
      <c r="H669"/>
      <c r="I669"/>
      <c r="J669"/>
      <c r="K669"/>
      <c r="L669"/>
      <c r="M669"/>
      <c r="N669"/>
      <c r="O669"/>
      <c r="P669"/>
      <c r="Q669"/>
      <c r="R669"/>
      <c r="S669"/>
      <c r="T669"/>
      <c r="U669"/>
      <c r="V669"/>
    </row>
    <row r="670" spans="1:22" ht="12.75">
      <c r="A670"/>
      <c r="B670"/>
      <c r="C670"/>
      <c r="D670"/>
      <c r="E670"/>
      <c r="F670"/>
      <c r="G670"/>
      <c r="H670"/>
      <c r="I670"/>
      <c r="J670"/>
      <c r="K670"/>
      <c r="L670"/>
      <c r="M670"/>
      <c r="N670"/>
      <c r="O670"/>
      <c r="P670"/>
      <c r="Q670"/>
      <c r="R670"/>
      <c r="S670"/>
      <c r="T670"/>
      <c r="U670"/>
      <c r="V670"/>
    </row>
    <row r="671" spans="1:22" ht="12.75">
      <c r="A671"/>
      <c r="B671"/>
      <c r="C671"/>
      <c r="D671"/>
      <c r="E671"/>
      <c r="F671"/>
      <c r="G671"/>
      <c r="H671"/>
      <c r="I671"/>
      <c r="J671"/>
      <c r="K671"/>
      <c r="L671"/>
      <c r="M671"/>
      <c r="N671"/>
      <c r="O671"/>
      <c r="P671"/>
      <c r="Q671"/>
      <c r="R671"/>
      <c r="S671"/>
      <c r="T671"/>
      <c r="U671"/>
      <c r="V671"/>
    </row>
    <row r="672" spans="1:22" ht="12.75">
      <c r="A672"/>
      <c r="B672"/>
      <c r="C672"/>
      <c r="D672"/>
      <c r="E672"/>
      <c r="F672"/>
      <c r="G672"/>
      <c r="H672"/>
      <c r="I672"/>
      <c r="J672"/>
      <c r="K672"/>
      <c r="L672"/>
      <c r="M672"/>
      <c r="N672"/>
      <c r="O672"/>
      <c r="P672"/>
      <c r="Q672"/>
      <c r="R672"/>
      <c r="S672"/>
      <c r="T672"/>
      <c r="U672"/>
      <c r="V672"/>
    </row>
    <row r="673" spans="1:22" ht="12.75">
      <c r="A673"/>
      <c r="B673"/>
      <c r="C673"/>
      <c r="D673"/>
      <c r="E673"/>
      <c r="F673"/>
      <c r="G673"/>
      <c r="H673"/>
      <c r="I673"/>
      <c r="J673"/>
      <c r="K673"/>
      <c r="L673"/>
      <c r="M673"/>
      <c r="N673"/>
      <c r="O673"/>
      <c r="P673"/>
      <c r="Q673"/>
      <c r="R673"/>
      <c r="S673"/>
      <c r="T673"/>
      <c r="U673"/>
      <c r="V673"/>
    </row>
    <row r="674" spans="1:22" ht="12.75">
      <c r="A674"/>
      <c r="B674"/>
      <c r="C674"/>
      <c r="D674"/>
      <c r="E674"/>
      <c r="F674"/>
      <c r="G674"/>
      <c r="H674"/>
      <c r="I674"/>
      <c r="J674"/>
      <c r="K674"/>
      <c r="L674"/>
      <c r="M674"/>
      <c r="N674"/>
      <c r="O674"/>
      <c r="P674"/>
      <c r="Q674"/>
      <c r="R674"/>
      <c r="S674"/>
      <c r="T674"/>
      <c r="U674"/>
      <c r="V674"/>
    </row>
    <row r="675" spans="1:22" ht="12.75">
      <c r="A675"/>
      <c r="B675"/>
      <c r="C675"/>
      <c r="D675"/>
      <c r="E675"/>
      <c r="F675"/>
      <c r="G675"/>
      <c r="H675"/>
      <c r="I675"/>
      <c r="J675"/>
      <c r="K675"/>
      <c r="L675"/>
      <c r="M675"/>
      <c r="N675"/>
      <c r="O675"/>
      <c r="P675"/>
      <c r="Q675"/>
      <c r="R675"/>
      <c r="S675"/>
      <c r="T675"/>
      <c r="U675"/>
      <c r="V675"/>
    </row>
    <row r="676" spans="1:22" ht="12.75">
      <c r="A676"/>
      <c r="B676"/>
      <c r="C676"/>
      <c r="D676"/>
      <c r="E676"/>
      <c r="F676"/>
      <c r="G676"/>
      <c r="H676"/>
      <c r="I676"/>
      <c r="J676"/>
      <c r="K676"/>
      <c r="L676"/>
      <c r="M676"/>
      <c r="N676"/>
      <c r="O676"/>
      <c r="P676"/>
      <c r="Q676"/>
      <c r="R676"/>
      <c r="S676"/>
      <c r="T676"/>
      <c r="U676"/>
      <c r="V676"/>
    </row>
    <row r="677" spans="1:22" ht="12.75">
      <c r="A677"/>
      <c r="B677"/>
      <c r="C677"/>
      <c r="D677"/>
      <c r="E677"/>
      <c r="F677"/>
      <c r="G677"/>
      <c r="H677"/>
      <c r="I677"/>
      <c r="J677"/>
      <c r="K677"/>
      <c r="L677"/>
      <c r="M677"/>
      <c r="N677"/>
      <c r="O677"/>
      <c r="P677"/>
      <c r="Q677"/>
      <c r="R677"/>
      <c r="S677"/>
      <c r="T677"/>
      <c r="U677"/>
      <c r="V677"/>
    </row>
    <row r="678" spans="1:22" ht="12.75">
      <c r="A678"/>
      <c r="B678"/>
      <c r="C678"/>
      <c r="D678"/>
      <c r="E678"/>
      <c r="F678"/>
      <c r="G678"/>
      <c r="H678"/>
      <c r="I678"/>
      <c r="J678"/>
      <c r="K678"/>
      <c r="L678"/>
      <c r="M678"/>
      <c r="N678"/>
      <c r="O678"/>
      <c r="P678"/>
      <c r="Q678"/>
      <c r="R678"/>
      <c r="S678"/>
      <c r="T678"/>
      <c r="U678"/>
      <c r="V678"/>
    </row>
    <row r="679" spans="1:22" ht="12.75">
      <c r="A679"/>
      <c r="B679"/>
      <c r="C679"/>
      <c r="D679"/>
      <c r="E679"/>
      <c r="F679"/>
      <c r="G679"/>
      <c r="H679"/>
      <c r="I679"/>
      <c r="J679"/>
      <c r="K679"/>
      <c r="L679"/>
      <c r="M679"/>
      <c r="N679"/>
      <c r="O679"/>
      <c r="P679"/>
      <c r="Q679"/>
      <c r="R679"/>
      <c r="S679"/>
      <c r="T679"/>
      <c r="U679"/>
      <c r="V679"/>
    </row>
    <row r="680" spans="1:22" ht="12.75">
      <c r="A680"/>
      <c r="B680"/>
      <c r="C680"/>
      <c r="D680"/>
      <c r="E680"/>
      <c r="F680"/>
      <c r="G680"/>
      <c r="H680"/>
      <c r="I680"/>
      <c r="J680"/>
      <c r="K680"/>
      <c r="L680"/>
      <c r="M680"/>
      <c r="N680"/>
      <c r="O680"/>
      <c r="P680"/>
      <c r="Q680"/>
      <c r="R680"/>
      <c r="S680"/>
      <c r="T680"/>
      <c r="U680"/>
      <c r="V680"/>
    </row>
    <row r="681" spans="1:22" ht="12.75">
      <c r="A681"/>
      <c r="B681"/>
      <c r="C681"/>
      <c r="D681"/>
      <c r="E681"/>
      <c r="F681"/>
      <c r="G681"/>
      <c r="H681"/>
      <c r="I681"/>
      <c r="J681"/>
      <c r="K681"/>
      <c r="L681"/>
      <c r="M681"/>
      <c r="N681"/>
      <c r="O681"/>
      <c r="P681"/>
      <c r="Q681"/>
      <c r="R681"/>
      <c r="S681"/>
      <c r="T681"/>
      <c r="U681"/>
      <c r="V681"/>
    </row>
    <row r="682" spans="1:22" ht="12.75">
      <c r="A682"/>
      <c r="B682"/>
      <c r="C682"/>
      <c r="D682"/>
      <c r="E682"/>
      <c r="F682"/>
      <c r="G682"/>
      <c r="H682"/>
      <c r="I682"/>
      <c r="J682"/>
      <c r="K682"/>
      <c r="L682"/>
      <c r="M682"/>
      <c r="N682"/>
      <c r="O682"/>
      <c r="P682"/>
      <c r="Q682"/>
      <c r="R682"/>
      <c r="S682"/>
      <c r="T682"/>
      <c r="U682"/>
      <c r="V682"/>
    </row>
    <row r="683" spans="1:22" ht="12.75">
      <c r="A683"/>
      <c r="B683"/>
      <c r="C683"/>
      <c r="D683"/>
      <c r="E683"/>
      <c r="F683"/>
      <c r="G683"/>
      <c r="H683"/>
      <c r="I683"/>
      <c r="J683"/>
      <c r="K683"/>
      <c r="L683"/>
      <c r="M683"/>
      <c r="N683"/>
      <c r="O683"/>
      <c r="P683"/>
      <c r="Q683"/>
      <c r="R683"/>
      <c r="S683"/>
      <c r="T683"/>
      <c r="U683"/>
      <c r="V683"/>
    </row>
    <row r="684" spans="1:22" ht="12.75">
      <c r="A684"/>
      <c r="B684"/>
      <c r="C684"/>
      <c r="D684"/>
      <c r="E684"/>
      <c r="F684"/>
      <c r="G684"/>
      <c r="H684"/>
      <c r="I684"/>
      <c r="J684"/>
      <c r="K684"/>
      <c r="L684"/>
      <c r="M684"/>
      <c r="N684"/>
      <c r="O684"/>
      <c r="P684"/>
      <c r="Q684"/>
      <c r="R684"/>
      <c r="S684"/>
      <c r="T684"/>
      <c r="U684"/>
      <c r="V684"/>
    </row>
    <row r="685" spans="1:22" ht="12.75">
      <c r="A685"/>
      <c r="B685"/>
      <c r="C685"/>
      <c r="D685"/>
      <c r="E685"/>
      <c r="F685"/>
      <c r="G685"/>
      <c r="H685"/>
      <c r="I685"/>
      <c r="J685"/>
      <c r="K685"/>
      <c r="L685"/>
      <c r="M685"/>
      <c r="N685"/>
      <c r="O685"/>
      <c r="P685"/>
      <c r="Q685"/>
      <c r="R685"/>
      <c r="S685"/>
      <c r="T685"/>
      <c r="U685"/>
      <c r="V685"/>
    </row>
    <row r="686" spans="1:22" ht="12.75">
      <c r="A686"/>
      <c r="B686"/>
      <c r="C686"/>
      <c r="D686"/>
      <c r="E686"/>
      <c r="F686"/>
      <c r="G686"/>
      <c r="H686"/>
      <c r="I686"/>
      <c r="J686"/>
      <c r="K686"/>
      <c r="L686"/>
      <c r="M686"/>
      <c r="N686"/>
      <c r="O686"/>
      <c r="P686"/>
      <c r="Q686"/>
      <c r="R686"/>
      <c r="S686"/>
      <c r="T686"/>
      <c r="U686"/>
      <c r="V686"/>
    </row>
    <row r="687" spans="1:22" ht="12.75">
      <c r="A687"/>
      <c r="B687"/>
      <c r="C687"/>
      <c r="D687"/>
      <c r="E687"/>
      <c r="F687"/>
      <c r="G687"/>
      <c r="H687"/>
      <c r="I687"/>
      <c r="J687"/>
      <c r="K687"/>
      <c r="L687"/>
      <c r="M687"/>
      <c r="N687"/>
      <c r="O687"/>
      <c r="P687"/>
      <c r="Q687"/>
      <c r="R687"/>
      <c r="S687"/>
      <c r="T687"/>
      <c r="U687"/>
      <c r="V687"/>
    </row>
    <row r="688" spans="1:22" ht="12.75">
      <c r="A688"/>
      <c r="B688"/>
      <c r="C688"/>
      <c r="D688"/>
      <c r="E688"/>
      <c r="F688"/>
      <c r="G688"/>
      <c r="H688"/>
      <c r="I688"/>
      <c r="J688"/>
      <c r="K688"/>
      <c r="L688"/>
      <c r="M688"/>
      <c r="N688"/>
      <c r="O688"/>
      <c r="P688"/>
      <c r="Q688"/>
      <c r="R688"/>
      <c r="S688"/>
      <c r="T688"/>
      <c r="U688"/>
      <c r="V688"/>
    </row>
    <row r="689" spans="1:22" ht="12.75">
      <c r="A689"/>
      <c r="B689"/>
      <c r="C689"/>
      <c r="D689"/>
      <c r="E689"/>
      <c r="F689"/>
      <c r="G689"/>
      <c r="H689"/>
      <c r="I689"/>
      <c r="J689"/>
      <c r="K689"/>
      <c r="L689"/>
      <c r="M689"/>
      <c r="N689"/>
      <c r="O689"/>
      <c r="P689"/>
      <c r="Q689"/>
      <c r="R689"/>
      <c r="S689"/>
      <c r="T689"/>
      <c r="U689"/>
      <c r="V689"/>
    </row>
    <row r="690" spans="1:22" ht="12.75">
      <c r="A690"/>
      <c r="B690"/>
      <c r="C690"/>
      <c r="D690"/>
      <c r="E690"/>
      <c r="F690"/>
      <c r="G690"/>
      <c r="H690"/>
      <c r="I690"/>
      <c r="J690"/>
      <c r="K690"/>
      <c r="L690"/>
      <c r="M690"/>
      <c r="N690"/>
      <c r="O690"/>
      <c r="P690"/>
      <c r="Q690"/>
      <c r="R690"/>
      <c r="S690"/>
      <c r="T690"/>
      <c r="U690"/>
      <c r="V690"/>
    </row>
    <row r="691" spans="1:22" ht="12.75">
      <c r="A691"/>
      <c r="B691"/>
      <c r="C691"/>
      <c r="D691"/>
      <c r="E691"/>
      <c r="F691"/>
      <c r="G691"/>
      <c r="H691"/>
      <c r="I691"/>
      <c r="J691"/>
      <c r="K691"/>
      <c r="L691"/>
      <c r="M691"/>
      <c r="N691"/>
      <c r="O691"/>
      <c r="P691"/>
      <c r="Q691"/>
      <c r="R691"/>
      <c r="S691"/>
      <c r="T691"/>
      <c r="U691"/>
      <c r="V691"/>
    </row>
    <row r="692" spans="1:22" ht="12.75">
      <c r="A692"/>
      <c r="B692"/>
      <c r="C692"/>
      <c r="D692"/>
      <c r="E692"/>
      <c r="F692"/>
      <c r="G692"/>
      <c r="H692"/>
      <c r="I692"/>
      <c r="J692"/>
      <c r="K692"/>
      <c r="L692"/>
      <c r="M692"/>
      <c r="N692"/>
      <c r="O692"/>
      <c r="P692"/>
      <c r="Q692"/>
      <c r="R692"/>
      <c r="S692"/>
      <c r="T692"/>
      <c r="U692"/>
      <c r="V692"/>
    </row>
    <row r="693" spans="1:22" ht="12.75">
      <c r="A693"/>
      <c r="B693"/>
      <c r="C693"/>
      <c r="D693"/>
      <c r="E693"/>
      <c r="F693"/>
      <c r="G693"/>
      <c r="H693"/>
      <c r="I693"/>
      <c r="J693"/>
      <c r="K693"/>
      <c r="L693"/>
      <c r="M693"/>
      <c r="N693"/>
      <c r="O693"/>
      <c r="P693"/>
      <c r="Q693"/>
      <c r="R693"/>
      <c r="S693"/>
      <c r="T693"/>
      <c r="U693"/>
      <c r="V693"/>
    </row>
    <row r="694" spans="1:22" ht="12.75">
      <c r="A694"/>
      <c r="B694"/>
      <c r="C694"/>
      <c r="D694"/>
      <c r="E694"/>
      <c r="F694"/>
      <c r="G694"/>
      <c r="H694"/>
      <c r="I694"/>
      <c r="J694"/>
      <c r="K694"/>
      <c r="L694"/>
      <c r="M694"/>
      <c r="N694"/>
      <c r="O694"/>
      <c r="P694"/>
      <c r="Q694"/>
      <c r="R694"/>
      <c r="S694"/>
      <c r="T694"/>
      <c r="U694"/>
      <c r="V694"/>
    </row>
    <row r="695" spans="1:22" ht="12.75">
      <c r="A695"/>
      <c r="B695"/>
      <c r="C695"/>
      <c r="D695"/>
      <c r="E695"/>
      <c r="F695"/>
      <c r="G695"/>
      <c r="H695"/>
      <c r="I695"/>
      <c r="J695"/>
      <c r="K695"/>
      <c r="L695"/>
      <c r="M695"/>
      <c r="N695"/>
      <c r="O695"/>
      <c r="P695"/>
      <c r="Q695"/>
      <c r="R695"/>
      <c r="S695"/>
      <c r="T695"/>
      <c r="U695"/>
      <c r="V695"/>
    </row>
    <row r="696" spans="1:22" ht="12.75">
      <c r="A696"/>
      <c r="B696"/>
      <c r="C696"/>
      <c r="D696"/>
      <c r="E696"/>
      <c r="F696"/>
      <c r="G696"/>
      <c r="H696"/>
      <c r="I696"/>
      <c r="J696"/>
      <c r="K696"/>
      <c r="L696"/>
      <c r="M696"/>
      <c r="N696"/>
      <c r="O696"/>
      <c r="P696"/>
      <c r="Q696"/>
      <c r="R696"/>
      <c r="S696"/>
      <c r="T696"/>
      <c r="U696"/>
      <c r="V696"/>
    </row>
    <row r="697" spans="1:22" ht="12.75">
      <c r="A697"/>
      <c r="B697"/>
      <c r="C697"/>
      <c r="D697"/>
      <c r="E697"/>
      <c r="F697"/>
      <c r="G697"/>
      <c r="H697"/>
      <c r="I697"/>
      <c r="J697"/>
      <c r="K697"/>
      <c r="L697"/>
      <c r="M697"/>
      <c r="N697"/>
      <c r="O697"/>
      <c r="P697"/>
      <c r="Q697"/>
      <c r="R697"/>
      <c r="S697"/>
      <c r="T697"/>
      <c r="U697"/>
      <c r="V697"/>
    </row>
    <row r="698" spans="1:22" ht="12.75">
      <c r="A698"/>
      <c r="B698"/>
      <c r="C698"/>
      <c r="D698"/>
      <c r="E698"/>
      <c r="F698"/>
      <c r="G698"/>
      <c r="H698"/>
      <c r="I698"/>
      <c r="J698"/>
      <c r="K698"/>
      <c r="L698"/>
      <c r="M698"/>
      <c r="N698"/>
      <c r="O698"/>
      <c r="P698"/>
      <c r="Q698"/>
      <c r="R698"/>
      <c r="S698"/>
      <c r="T698"/>
      <c r="U698"/>
      <c r="V698"/>
    </row>
    <row r="699" spans="1:22" ht="12.75">
      <c r="A699"/>
      <c r="B699"/>
      <c r="C699"/>
      <c r="D699"/>
      <c r="E699"/>
      <c r="F699"/>
      <c r="G699"/>
      <c r="H699"/>
      <c r="I699"/>
      <c r="J699"/>
      <c r="K699"/>
      <c r="L699"/>
      <c r="M699"/>
      <c r="N699"/>
      <c r="O699"/>
      <c r="P699"/>
      <c r="Q699"/>
      <c r="R699"/>
      <c r="S699"/>
      <c r="T699"/>
      <c r="U699"/>
      <c r="V699"/>
    </row>
    <row r="700" spans="1:22" ht="12.75">
      <c r="A700"/>
      <c r="B700"/>
      <c r="C700"/>
      <c r="D700"/>
      <c r="E700"/>
      <c r="F700"/>
      <c r="G700"/>
      <c r="H700"/>
      <c r="I700"/>
      <c r="J700"/>
      <c r="K700"/>
      <c r="L700"/>
      <c r="M700"/>
      <c r="N700"/>
      <c r="O700"/>
      <c r="P700"/>
      <c r="Q700"/>
      <c r="R700"/>
      <c r="S700"/>
      <c r="T700"/>
      <c r="U700"/>
      <c r="V700"/>
    </row>
    <row r="701" spans="1:22" ht="12.75">
      <c r="A701"/>
      <c r="B701"/>
      <c r="C701"/>
      <c r="D701"/>
      <c r="E701"/>
      <c r="F701"/>
      <c r="G701"/>
      <c r="H701"/>
      <c r="I701"/>
      <c r="J701"/>
      <c r="K701"/>
      <c r="L701"/>
      <c r="M701"/>
      <c r="N701"/>
      <c r="O701"/>
      <c r="P701"/>
      <c r="Q701"/>
      <c r="R701"/>
      <c r="S701"/>
      <c r="T701"/>
      <c r="U701"/>
      <c r="V701"/>
    </row>
    <row r="702" spans="1:22" ht="12.75">
      <c r="A702"/>
      <c r="B702"/>
      <c r="C702"/>
      <c r="D702"/>
      <c r="E702"/>
      <c r="F702"/>
      <c r="G702"/>
      <c r="H702"/>
      <c r="I702"/>
      <c r="J702"/>
      <c r="K702"/>
      <c r="L702"/>
      <c r="M702"/>
      <c r="N702"/>
      <c r="O702"/>
      <c r="P702"/>
      <c r="Q702"/>
      <c r="R702"/>
      <c r="S702"/>
      <c r="T702"/>
      <c r="U702"/>
      <c r="V702"/>
    </row>
    <row r="703" spans="1:22" ht="12.75">
      <c r="A703"/>
      <c r="B703"/>
      <c r="C703"/>
      <c r="D703"/>
      <c r="E703"/>
      <c r="F703"/>
      <c r="G703"/>
      <c r="H703"/>
      <c r="I703"/>
      <c r="J703"/>
      <c r="K703"/>
      <c r="L703"/>
      <c r="M703"/>
      <c r="N703"/>
      <c r="O703"/>
      <c r="P703"/>
      <c r="Q703"/>
      <c r="R703"/>
      <c r="S703"/>
      <c r="T703"/>
      <c r="U703"/>
      <c r="V703"/>
    </row>
    <row r="704" spans="1:22" ht="12.75">
      <c r="A704"/>
      <c r="B704"/>
      <c r="C704"/>
      <c r="D704"/>
      <c r="E704"/>
      <c r="F704"/>
      <c r="G704"/>
      <c r="H704"/>
      <c r="I704"/>
      <c r="J704"/>
      <c r="K704"/>
      <c r="L704"/>
      <c r="M704"/>
      <c r="N704"/>
      <c r="O704"/>
      <c r="P704"/>
      <c r="Q704"/>
      <c r="R704"/>
      <c r="S704"/>
      <c r="T704"/>
      <c r="U704"/>
      <c r="V704"/>
    </row>
    <row r="705" spans="1:22" ht="12.75">
      <c r="A705"/>
      <c r="B705"/>
      <c r="C705"/>
      <c r="D705"/>
      <c r="E705"/>
      <c r="F705"/>
      <c r="G705"/>
      <c r="H705"/>
      <c r="I705"/>
      <c r="J705"/>
      <c r="K705"/>
      <c r="L705"/>
      <c r="M705"/>
      <c r="N705"/>
      <c r="O705"/>
      <c r="P705"/>
      <c r="Q705"/>
      <c r="R705"/>
      <c r="S705"/>
      <c r="T705"/>
      <c r="U705"/>
      <c r="V705"/>
    </row>
    <row r="706" spans="1:22" ht="12.75">
      <c r="A706"/>
      <c r="B706"/>
      <c r="C706"/>
      <c r="D706"/>
      <c r="E706"/>
      <c r="F706"/>
      <c r="G706"/>
      <c r="H706"/>
      <c r="I706"/>
      <c r="J706"/>
      <c r="K706"/>
      <c r="L706"/>
      <c r="M706"/>
      <c r="N706"/>
      <c r="O706"/>
      <c r="P706"/>
      <c r="Q706"/>
      <c r="R706"/>
      <c r="S706"/>
      <c r="T706"/>
      <c r="U706"/>
      <c r="V706"/>
    </row>
    <row r="707" spans="1:22" ht="12.75">
      <c r="A707"/>
      <c r="B707"/>
      <c r="C707"/>
      <c r="D707"/>
      <c r="E707"/>
      <c r="F707"/>
      <c r="G707"/>
      <c r="H707"/>
      <c r="I707"/>
      <c r="J707"/>
      <c r="K707"/>
      <c r="L707"/>
      <c r="M707"/>
      <c r="N707"/>
      <c r="O707"/>
      <c r="P707"/>
      <c r="Q707"/>
      <c r="R707"/>
      <c r="S707"/>
      <c r="T707"/>
      <c r="U707"/>
      <c r="V707"/>
    </row>
    <row r="708" spans="1:22" ht="12.75">
      <c r="A708"/>
      <c r="B708"/>
      <c r="C708"/>
      <c r="D708"/>
      <c r="E708"/>
      <c r="F708"/>
      <c r="G708"/>
      <c r="H708"/>
      <c r="I708"/>
      <c r="J708"/>
      <c r="K708"/>
      <c r="L708"/>
      <c r="M708"/>
      <c r="N708"/>
      <c r="O708"/>
      <c r="P708"/>
      <c r="Q708"/>
      <c r="R708"/>
      <c r="S708"/>
      <c r="T708"/>
      <c r="U708"/>
      <c r="V708"/>
    </row>
    <row r="709" spans="1:22" ht="12.75">
      <c r="A709"/>
      <c r="B709"/>
      <c r="C709"/>
      <c r="D709"/>
      <c r="E709"/>
      <c r="F709"/>
      <c r="G709"/>
      <c r="H709"/>
      <c r="I709"/>
      <c r="J709"/>
      <c r="K709"/>
      <c r="L709"/>
      <c r="M709"/>
      <c r="N709"/>
      <c r="O709"/>
      <c r="P709"/>
      <c r="Q709"/>
      <c r="R709"/>
      <c r="S709"/>
      <c r="T709"/>
      <c r="U709"/>
      <c r="V709"/>
    </row>
    <row r="710" spans="1:22" ht="12.75">
      <c r="A710"/>
      <c r="B710"/>
      <c r="C710"/>
      <c r="D710"/>
      <c r="E710"/>
      <c r="F710"/>
      <c r="G710"/>
      <c r="H710"/>
      <c r="I710"/>
      <c r="J710"/>
      <c r="K710"/>
      <c r="L710"/>
      <c r="M710"/>
      <c r="N710"/>
      <c r="O710"/>
      <c r="P710"/>
      <c r="Q710"/>
      <c r="R710"/>
      <c r="S710"/>
      <c r="T710"/>
      <c r="U710"/>
      <c r="V710"/>
    </row>
    <row r="711" spans="1:22" ht="12.75">
      <c r="A711"/>
      <c r="B711"/>
      <c r="C711"/>
      <c r="D711"/>
      <c r="E711"/>
      <c r="F711"/>
      <c r="G711"/>
      <c r="H711"/>
      <c r="I711"/>
      <c r="J711"/>
      <c r="K711"/>
      <c r="L711"/>
      <c r="M711"/>
      <c r="N711"/>
      <c r="O711"/>
      <c r="P711"/>
      <c r="Q711"/>
      <c r="R711"/>
      <c r="S711"/>
      <c r="T711"/>
      <c r="U711"/>
      <c r="V711"/>
    </row>
    <row r="712" spans="1:22" ht="12.75">
      <c r="A712"/>
      <c r="B712"/>
      <c r="C712"/>
      <c r="D712"/>
      <c r="E712"/>
      <c r="F712"/>
      <c r="G712"/>
      <c r="H712"/>
      <c r="I712"/>
      <c r="J712"/>
      <c r="K712"/>
      <c r="L712"/>
      <c r="M712"/>
      <c r="N712"/>
      <c r="O712"/>
      <c r="P712"/>
      <c r="Q712"/>
      <c r="R712"/>
      <c r="S712"/>
      <c r="T712"/>
      <c r="U712"/>
      <c r="V712"/>
    </row>
    <row r="713" spans="1:22" ht="12.75">
      <c r="A713"/>
      <c r="B713"/>
      <c r="C713"/>
      <c r="D713"/>
      <c r="E713"/>
      <c r="F713"/>
      <c r="G713"/>
      <c r="H713"/>
      <c r="I713"/>
      <c r="J713"/>
      <c r="K713"/>
      <c r="L713"/>
      <c r="M713"/>
      <c r="N713"/>
      <c r="O713"/>
      <c r="P713"/>
      <c r="Q713"/>
      <c r="R713"/>
      <c r="S713"/>
      <c r="T713"/>
      <c r="U713"/>
      <c r="V713"/>
    </row>
    <row r="714" spans="1:22" ht="12.75">
      <c r="A714"/>
      <c r="B714"/>
      <c r="C714"/>
      <c r="D714"/>
      <c r="E714"/>
      <c r="F714"/>
      <c r="G714"/>
      <c r="H714"/>
      <c r="I714"/>
      <c r="J714"/>
      <c r="K714"/>
      <c r="L714"/>
      <c r="M714"/>
      <c r="N714"/>
      <c r="O714"/>
      <c r="P714"/>
      <c r="Q714"/>
      <c r="R714"/>
      <c r="S714"/>
      <c r="T714"/>
      <c r="U714"/>
      <c r="V714"/>
    </row>
    <row r="715" spans="1:22" ht="12.75">
      <c r="A715"/>
      <c r="B715"/>
      <c r="C715"/>
      <c r="D715"/>
      <c r="E715"/>
      <c r="F715"/>
      <c r="G715"/>
      <c r="H715"/>
      <c r="I715"/>
      <c r="J715"/>
      <c r="K715"/>
      <c r="L715"/>
      <c r="M715"/>
      <c r="N715"/>
      <c r="O715"/>
      <c r="P715"/>
      <c r="Q715"/>
      <c r="R715"/>
      <c r="S715"/>
      <c r="T715"/>
      <c r="U715"/>
      <c r="V715"/>
    </row>
    <row r="716" spans="1:22" ht="12.75">
      <c r="A716"/>
      <c r="B716"/>
      <c r="C716"/>
      <c r="D716"/>
      <c r="E716"/>
      <c r="F716"/>
      <c r="G716"/>
      <c r="H716"/>
      <c r="I716"/>
      <c r="J716"/>
      <c r="K716"/>
      <c r="L716"/>
      <c r="M716"/>
      <c r="N716"/>
      <c r="O716"/>
      <c r="P716"/>
      <c r="Q716"/>
      <c r="R716"/>
      <c r="S716"/>
      <c r="T716"/>
      <c r="U716"/>
      <c r="V716"/>
    </row>
    <row r="717" spans="1:22" ht="12.75">
      <c r="A717"/>
      <c r="B717"/>
      <c r="C717"/>
      <c r="D717"/>
      <c r="E717"/>
      <c r="F717"/>
      <c r="G717"/>
      <c r="H717"/>
      <c r="I717"/>
      <c r="J717"/>
      <c r="K717"/>
      <c r="L717"/>
      <c r="M717"/>
      <c r="N717"/>
      <c r="O717"/>
      <c r="P717"/>
      <c r="Q717"/>
      <c r="R717"/>
      <c r="S717"/>
      <c r="T717"/>
      <c r="U717"/>
      <c r="V717"/>
    </row>
    <row r="718" spans="1:22" ht="12.75">
      <c r="A718"/>
      <c r="B718"/>
      <c r="C718"/>
      <c r="D718"/>
      <c r="E718"/>
      <c r="F718"/>
      <c r="G718"/>
      <c r="H718"/>
      <c r="I718"/>
      <c r="J718"/>
      <c r="K718"/>
      <c r="L718"/>
      <c r="M718"/>
      <c r="N718"/>
      <c r="O718"/>
      <c r="P718"/>
      <c r="Q718"/>
      <c r="R718"/>
      <c r="S718"/>
      <c r="T718"/>
      <c r="U718"/>
      <c r="V718"/>
    </row>
    <row r="719" spans="1:22" ht="12.75">
      <c r="A719"/>
      <c r="B719"/>
      <c r="C719"/>
      <c r="D719"/>
      <c r="E719"/>
      <c r="F719"/>
      <c r="G719"/>
      <c r="H719"/>
      <c r="I719"/>
      <c r="J719"/>
      <c r="K719"/>
      <c r="L719"/>
      <c r="M719"/>
      <c r="N719"/>
      <c r="O719"/>
      <c r="P719"/>
      <c r="Q719"/>
      <c r="R719"/>
      <c r="S719"/>
      <c r="T719"/>
      <c r="U719"/>
      <c r="V719"/>
    </row>
    <row r="720" spans="1:22" ht="12.75">
      <c r="A720"/>
      <c r="B720"/>
      <c r="C720"/>
      <c r="D720"/>
      <c r="E720"/>
      <c r="F720"/>
      <c r="G720"/>
      <c r="H720"/>
      <c r="I720"/>
      <c r="J720"/>
      <c r="K720"/>
      <c r="L720"/>
      <c r="M720"/>
      <c r="N720"/>
      <c r="O720"/>
      <c r="P720"/>
      <c r="Q720"/>
      <c r="R720"/>
      <c r="S720"/>
      <c r="T720"/>
      <c r="U720"/>
      <c r="V720"/>
    </row>
    <row r="721" spans="1:22" ht="12.75">
      <c r="A721"/>
      <c r="B721"/>
      <c r="C721"/>
      <c r="D721"/>
      <c r="E721"/>
      <c r="F721"/>
      <c r="G721"/>
      <c r="H721"/>
      <c r="I721"/>
      <c r="J721"/>
      <c r="K721"/>
      <c r="L721"/>
      <c r="M721"/>
      <c r="N721"/>
      <c r="O721"/>
      <c r="P721"/>
      <c r="Q721"/>
      <c r="R721"/>
      <c r="S721"/>
      <c r="T721"/>
      <c r="U721"/>
      <c r="V721"/>
    </row>
    <row r="722" spans="1:22" ht="12.75">
      <c r="A722"/>
      <c r="B722"/>
      <c r="C722"/>
      <c r="D722"/>
      <c r="E722"/>
      <c r="F722"/>
      <c r="G722"/>
      <c r="H722"/>
      <c r="I722"/>
      <c r="J722"/>
      <c r="K722"/>
      <c r="L722"/>
      <c r="M722"/>
      <c r="N722"/>
      <c r="O722"/>
      <c r="P722"/>
      <c r="Q722"/>
      <c r="R722"/>
      <c r="S722"/>
      <c r="T722"/>
      <c r="U722"/>
      <c r="V722"/>
    </row>
    <row r="723" spans="1:22" ht="12.75">
      <c r="A723"/>
      <c r="B723"/>
      <c r="C723"/>
      <c r="D723"/>
      <c r="E723"/>
      <c r="F723"/>
      <c r="G723"/>
      <c r="H723"/>
      <c r="I723"/>
      <c r="J723"/>
      <c r="K723"/>
      <c r="L723"/>
      <c r="M723"/>
      <c r="N723"/>
      <c r="O723"/>
      <c r="P723"/>
      <c r="Q723"/>
      <c r="R723"/>
      <c r="S723"/>
      <c r="T723"/>
      <c r="U723"/>
      <c r="V723"/>
    </row>
    <row r="724" spans="1:22" ht="12.75">
      <c r="A724"/>
      <c r="B724"/>
      <c r="C724"/>
      <c r="D724"/>
      <c r="E724"/>
      <c r="F724"/>
      <c r="G724"/>
      <c r="H724"/>
      <c r="I724"/>
      <c r="J724"/>
      <c r="K724"/>
      <c r="L724"/>
      <c r="M724"/>
      <c r="N724"/>
      <c r="O724"/>
      <c r="P724"/>
      <c r="Q724"/>
      <c r="R724"/>
      <c r="S724"/>
      <c r="T724"/>
      <c r="U724"/>
      <c r="V724"/>
    </row>
    <row r="725" spans="1:22" ht="12.75">
      <c r="A725"/>
      <c r="B725"/>
      <c r="C725"/>
      <c r="D725"/>
      <c r="E725"/>
      <c r="F725"/>
      <c r="G725"/>
      <c r="H725"/>
      <c r="I725"/>
      <c r="J725"/>
      <c r="K725"/>
      <c r="L725"/>
      <c r="M725"/>
      <c r="N725"/>
      <c r="O725"/>
      <c r="P725"/>
      <c r="Q725"/>
      <c r="R725"/>
      <c r="S725"/>
      <c r="T725"/>
      <c r="U725"/>
      <c r="V725"/>
    </row>
    <row r="726" spans="1:22" ht="12.75">
      <c r="A726"/>
      <c r="B726"/>
      <c r="C726"/>
      <c r="D726"/>
      <c r="E726"/>
      <c r="F726"/>
      <c r="G726"/>
      <c r="H726"/>
      <c r="I726"/>
      <c r="J726"/>
      <c r="K726"/>
      <c r="L726"/>
      <c r="M726"/>
      <c r="N726"/>
      <c r="O726"/>
      <c r="P726"/>
      <c r="Q726"/>
      <c r="R726"/>
      <c r="S726"/>
      <c r="T726"/>
      <c r="U726"/>
      <c r="V726"/>
    </row>
    <row r="727" spans="1:22" ht="12.75">
      <c r="A727"/>
      <c r="B727"/>
      <c r="C727"/>
      <c r="D727"/>
      <c r="E727"/>
      <c r="F727"/>
      <c r="G727"/>
      <c r="H727"/>
      <c r="I727"/>
      <c r="J727"/>
      <c r="K727"/>
      <c r="L727"/>
      <c r="M727"/>
      <c r="N727"/>
      <c r="O727"/>
      <c r="P727"/>
      <c r="Q727"/>
      <c r="R727"/>
      <c r="S727"/>
      <c r="T727"/>
      <c r="U727"/>
      <c r="V727"/>
    </row>
    <row r="728" spans="1:22" ht="12.75">
      <c r="A728"/>
      <c r="B728"/>
      <c r="C728"/>
      <c r="D728"/>
      <c r="E728"/>
      <c r="F728"/>
      <c r="G728"/>
      <c r="H728"/>
      <c r="I728"/>
      <c r="J728"/>
      <c r="K728"/>
      <c r="L728"/>
      <c r="M728"/>
      <c r="N728"/>
      <c r="O728"/>
      <c r="P728"/>
      <c r="Q728"/>
      <c r="R728"/>
      <c r="S728"/>
      <c r="T728"/>
      <c r="U728"/>
      <c r="V728"/>
    </row>
    <row r="729" spans="1:22" ht="12.75">
      <c r="A729"/>
      <c r="B729"/>
      <c r="C729"/>
      <c r="D729"/>
      <c r="E729"/>
      <c r="F729"/>
      <c r="G729"/>
      <c r="H729"/>
      <c r="I729"/>
      <c r="J729"/>
      <c r="K729"/>
      <c r="L729"/>
      <c r="M729"/>
      <c r="N729"/>
      <c r="O729"/>
      <c r="P729"/>
      <c r="Q729"/>
      <c r="R729"/>
      <c r="S729"/>
      <c r="T729"/>
      <c r="U729"/>
      <c r="V729"/>
    </row>
    <row r="730" spans="1:22" ht="12.75">
      <c r="A730"/>
      <c r="B730"/>
      <c r="C730"/>
      <c r="D730"/>
      <c r="E730"/>
      <c r="F730"/>
      <c r="G730"/>
      <c r="H730"/>
      <c r="I730"/>
      <c r="J730"/>
      <c r="K730"/>
      <c r="L730"/>
      <c r="M730"/>
      <c r="N730"/>
      <c r="O730"/>
      <c r="P730"/>
      <c r="Q730"/>
      <c r="R730"/>
      <c r="S730"/>
      <c r="T730"/>
      <c r="U730"/>
      <c r="V730"/>
    </row>
    <row r="731" spans="1:22" ht="12.75">
      <c r="A731"/>
      <c r="B731"/>
      <c r="C731"/>
      <c r="D731"/>
      <c r="E731"/>
      <c r="F731"/>
      <c r="G731"/>
      <c r="H731"/>
      <c r="I731"/>
      <c r="J731"/>
      <c r="K731"/>
      <c r="L731"/>
      <c r="M731"/>
      <c r="N731"/>
      <c r="O731"/>
      <c r="P731"/>
      <c r="Q731"/>
      <c r="R731"/>
      <c r="S731"/>
      <c r="T731"/>
      <c r="U731"/>
      <c r="V731"/>
    </row>
    <row r="732" spans="1:22" ht="12.75">
      <c r="A732"/>
      <c r="B732"/>
      <c r="C732"/>
      <c r="D732"/>
      <c r="E732"/>
      <c r="F732"/>
      <c r="G732"/>
      <c r="H732"/>
      <c r="I732"/>
      <c r="J732"/>
      <c r="K732"/>
      <c r="L732"/>
      <c r="M732"/>
      <c r="N732"/>
      <c r="O732"/>
      <c r="P732"/>
      <c r="Q732"/>
      <c r="R732"/>
      <c r="S732"/>
      <c r="T732"/>
      <c r="U732"/>
      <c r="V732"/>
    </row>
    <row r="733" spans="1:22" ht="12.75">
      <c r="A733"/>
      <c r="B733"/>
      <c r="C733"/>
      <c r="D733"/>
      <c r="E733"/>
      <c r="F733"/>
      <c r="G733"/>
      <c r="H733"/>
      <c r="I733"/>
      <c r="J733"/>
      <c r="K733"/>
      <c r="L733"/>
      <c r="M733"/>
      <c r="N733"/>
      <c r="O733"/>
      <c r="P733"/>
      <c r="Q733"/>
      <c r="R733"/>
      <c r="S733"/>
      <c r="T733"/>
      <c r="U733"/>
      <c r="V733"/>
    </row>
    <row r="734" spans="1:22" ht="12.75">
      <c r="A734"/>
      <c r="B734"/>
      <c r="C734"/>
      <c r="D734"/>
      <c r="E734"/>
      <c r="F734"/>
      <c r="G734"/>
      <c r="H734"/>
      <c r="I734"/>
      <c r="J734"/>
      <c r="K734"/>
      <c r="L734"/>
      <c r="M734"/>
      <c r="N734"/>
      <c r="O734"/>
      <c r="P734"/>
      <c r="Q734"/>
      <c r="R734"/>
      <c r="S734"/>
      <c r="T734"/>
      <c r="U734"/>
      <c r="V734"/>
    </row>
    <row r="735" spans="1:22" ht="12.75">
      <c r="A735"/>
      <c r="B735"/>
      <c r="C735"/>
      <c r="D735"/>
      <c r="E735"/>
      <c r="F735"/>
      <c r="G735"/>
      <c r="H735"/>
      <c r="I735"/>
      <c r="J735"/>
      <c r="K735"/>
      <c r="L735"/>
      <c r="M735"/>
      <c r="N735"/>
      <c r="O735"/>
      <c r="P735"/>
      <c r="Q735"/>
      <c r="R735"/>
      <c r="S735"/>
      <c r="T735"/>
      <c r="U735"/>
      <c r="V735"/>
    </row>
    <row r="736" spans="1:22" ht="12.75">
      <c r="A736"/>
      <c r="B736"/>
      <c r="C736"/>
      <c r="D736"/>
      <c r="E736"/>
      <c r="F736"/>
      <c r="G736"/>
      <c r="H736"/>
      <c r="I736"/>
      <c r="J736"/>
      <c r="K736"/>
      <c r="L736"/>
      <c r="M736"/>
      <c r="N736"/>
      <c r="O736"/>
      <c r="P736"/>
      <c r="Q736"/>
      <c r="R736"/>
      <c r="S736"/>
      <c r="T736"/>
      <c r="U736"/>
      <c r="V736"/>
    </row>
    <row r="737" spans="1:22" ht="12.75">
      <c r="A737"/>
      <c r="B737"/>
      <c r="C737"/>
      <c r="D737"/>
      <c r="E737"/>
      <c r="F737"/>
      <c r="G737"/>
      <c r="H737"/>
      <c r="I737"/>
      <c r="J737"/>
      <c r="K737"/>
      <c r="L737"/>
      <c r="M737"/>
      <c r="N737"/>
      <c r="O737"/>
      <c r="P737"/>
      <c r="Q737"/>
      <c r="R737"/>
      <c r="S737"/>
      <c r="T737"/>
      <c r="U737"/>
      <c r="V737"/>
    </row>
    <row r="738" spans="1:22" ht="12.75">
      <c r="A738"/>
      <c r="B738"/>
      <c r="C738"/>
      <c r="D738"/>
      <c r="E738"/>
      <c r="F738"/>
      <c r="G738"/>
      <c r="H738"/>
      <c r="I738"/>
      <c r="J738"/>
      <c r="K738"/>
      <c r="L738"/>
      <c r="M738"/>
      <c r="N738"/>
      <c r="O738"/>
      <c r="P738"/>
      <c r="Q738"/>
      <c r="R738"/>
      <c r="S738"/>
      <c r="T738"/>
      <c r="U738"/>
      <c r="V738"/>
    </row>
    <row r="739" spans="1:22" ht="12.75">
      <c r="A739"/>
      <c r="B739"/>
      <c r="C739"/>
      <c r="D739"/>
      <c r="E739"/>
      <c r="F739"/>
      <c r="G739"/>
      <c r="H739"/>
      <c r="I739"/>
      <c r="J739"/>
      <c r="K739"/>
      <c r="L739"/>
      <c r="M739"/>
      <c r="N739"/>
      <c r="O739"/>
      <c r="P739"/>
      <c r="Q739"/>
      <c r="R739"/>
      <c r="S739"/>
      <c r="T739"/>
      <c r="U739"/>
      <c r="V739"/>
    </row>
    <row r="740" spans="1:22" ht="12.75">
      <c r="A740"/>
      <c r="B740"/>
      <c r="C740"/>
      <c r="D740"/>
      <c r="E740"/>
      <c r="F740"/>
      <c r="G740"/>
      <c r="H740"/>
      <c r="I740"/>
      <c r="J740"/>
      <c r="K740"/>
      <c r="L740"/>
      <c r="M740"/>
      <c r="N740"/>
      <c r="O740"/>
      <c r="P740"/>
      <c r="Q740"/>
      <c r="R740"/>
      <c r="S740"/>
      <c r="T740"/>
      <c r="U740"/>
      <c r="V740"/>
    </row>
  </sheetData>
  <sheetProtection password="DE9F" sheet="1" objects="1" scenarios="1"/>
  <mergeCells count="2">
    <mergeCell ref="E5:K5"/>
    <mergeCell ref="M1:Q1"/>
  </mergeCells>
  <phoneticPr fontId="0" type="noConversion"/>
  <pageMargins left="0.78740157499999996" right="0.78740157499999996" top="0.69" bottom="0.46" header="0.38" footer="0.27"/>
  <pageSetup paperSize="9" scale="55" fitToHeight="0" orientation="landscape" r:id="rId1"/>
  <headerFooter alignWithMargins="0">
    <oddHeader>&amp;LDépartement de radiologie médicale
&amp;8S. Coendoz - Directeur administratif&amp;C&amp;F&amp;R&amp;A</oddHeader>
    <oddFooter>Page &amp;P</oddFooter>
  </headerFooter>
  <rowBreaks count="3" manualBreakCount="3">
    <brk id="277" max="16383" man="1"/>
    <brk id="314" max="16383" man="1"/>
    <brk id="344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609"/>
  <sheetViews>
    <sheetView showGridLines="0" showRowColHeaders="0" showOutlineSymbols="0" topLeftCell="B199" zoomScale="95" zoomScaleNormal="80" workbookViewId="0">
      <selection activeCell="E231" sqref="E231:E238"/>
    </sheetView>
  </sheetViews>
  <sheetFormatPr baseColWidth="10" defaultColWidth="9.140625" defaultRowHeight="11.25" outlineLevelRow="2" outlineLevelCol="1"/>
  <cols>
    <col min="1" max="1" width="8.42578125" style="87" hidden="1" customWidth="1" outlineLevel="1"/>
    <col min="2" max="2" width="16.42578125" style="87" customWidth="1" collapsed="1"/>
    <col min="3" max="3" width="7.5703125" style="87" customWidth="1"/>
    <col min="4" max="4" width="63.28515625" style="87" customWidth="1"/>
    <col min="5" max="5" width="5.5703125" style="132" customWidth="1"/>
    <col min="6" max="6" width="6.7109375" style="87" customWidth="1"/>
    <col min="7" max="7" width="6.85546875" style="133" hidden="1" customWidth="1" outlineLevel="1"/>
    <col min="8" max="8" width="6.85546875" style="133" customWidth="1" collapsed="1"/>
    <col min="9" max="9" width="6.85546875" style="133" hidden="1" customWidth="1" outlineLevel="1"/>
    <col min="10" max="10" width="7.5703125" style="133" customWidth="1" collapsed="1"/>
    <col min="11" max="11" width="8" style="143" customWidth="1"/>
    <col min="12" max="12" width="0.42578125" style="91" customWidth="1"/>
    <col min="13" max="13" width="15.28515625" style="87" customWidth="1"/>
    <col min="14" max="14" width="0.42578125" style="91" customWidth="1"/>
    <col min="15" max="15" width="15.28515625" style="87" customWidth="1"/>
    <col min="16" max="16" width="0.42578125" style="91" customWidth="1"/>
    <col min="17" max="17" width="15.28515625" style="87" customWidth="1"/>
    <col min="18" max="16384" width="9.140625" style="87"/>
  </cols>
  <sheetData>
    <row r="1" spans="1:17">
      <c r="A1" s="88"/>
      <c r="B1" s="88"/>
      <c r="C1" s="88"/>
      <c r="D1" s="88"/>
      <c r="E1" s="88"/>
      <c r="F1" s="88"/>
      <c r="G1" s="90"/>
      <c r="H1" s="90"/>
      <c r="I1" s="90"/>
      <c r="J1" s="90"/>
      <c r="K1" s="134"/>
      <c r="L1" s="92"/>
      <c r="M1" s="214" t="str">
        <f>'Valeurs de point'!E6</f>
        <v>TM 1.08</v>
      </c>
      <c r="N1" s="215"/>
      <c r="O1" s="215"/>
      <c r="P1" s="215"/>
      <c r="Q1" s="215"/>
    </row>
    <row r="2" spans="1:17" ht="12" thickBot="1">
      <c r="A2" s="88"/>
      <c r="B2" s="88"/>
      <c r="C2" s="88"/>
      <c r="D2" s="88"/>
      <c r="E2" s="88"/>
      <c r="F2" s="88"/>
      <c r="G2" s="90"/>
      <c r="H2" s="90"/>
      <c r="I2" s="90"/>
      <c r="J2" s="90"/>
      <c r="K2" s="134"/>
      <c r="L2" s="92"/>
      <c r="M2" s="93" t="s">
        <v>1022</v>
      </c>
      <c r="N2" s="92"/>
      <c r="O2" s="94" t="s">
        <v>1021</v>
      </c>
      <c r="P2" s="92"/>
      <c r="Q2" s="95" t="s">
        <v>1455</v>
      </c>
    </row>
    <row r="3" spans="1:17" ht="12" thickBot="1">
      <c r="A3" s="88"/>
      <c r="B3" s="88"/>
      <c r="C3" s="88"/>
      <c r="D3" s="88"/>
      <c r="E3" s="88"/>
      <c r="F3" s="88"/>
      <c r="G3" s="90"/>
      <c r="H3" s="90"/>
      <c r="I3" s="90"/>
      <c r="J3" s="90"/>
      <c r="K3" s="135" t="s">
        <v>569</v>
      </c>
      <c r="L3" s="97"/>
      <c r="M3" s="136">
        <f>'Valeurs de point'!E3</f>
        <v>0.93</v>
      </c>
      <c r="N3" s="97"/>
      <c r="O3" s="98">
        <f>'Valeurs de point'!E4</f>
        <v>1</v>
      </c>
      <c r="P3" s="99"/>
      <c r="Q3" s="100">
        <f>'Valeurs de point'!E5</f>
        <v>0.15</v>
      </c>
    </row>
    <row r="4" spans="1:17" ht="13.5" customHeight="1" thickBot="1">
      <c r="A4" s="101"/>
      <c r="B4" s="102" t="s">
        <v>1020</v>
      </c>
      <c r="C4" s="102"/>
      <c r="D4" s="102" t="s">
        <v>1109</v>
      </c>
      <c r="E4" s="103"/>
      <c r="F4" s="104"/>
      <c r="G4" s="105"/>
      <c r="H4" s="105"/>
      <c r="I4" s="105"/>
      <c r="J4" s="105"/>
      <c r="K4" s="135"/>
      <c r="L4" s="99" t="e">
        <f>#REF!</f>
        <v>#REF!</v>
      </c>
      <c r="M4" s="106">
        <f>M243</f>
        <v>0</v>
      </c>
      <c r="N4" s="107">
        <f>N243</f>
        <v>0</v>
      </c>
      <c r="O4" s="106">
        <f>O243</f>
        <v>0</v>
      </c>
      <c r="P4" s="107">
        <f>P243</f>
        <v>0</v>
      </c>
      <c r="Q4" s="108">
        <f>Q243</f>
        <v>0</v>
      </c>
    </row>
    <row r="5" spans="1:17" s="113" customFormat="1">
      <c r="A5" s="109" t="s">
        <v>570</v>
      </c>
      <c r="B5" s="102" t="s">
        <v>571</v>
      </c>
      <c r="C5" s="102" t="s">
        <v>572</v>
      </c>
      <c r="D5" s="102" t="s">
        <v>573</v>
      </c>
      <c r="E5" s="110" t="s">
        <v>1087</v>
      </c>
      <c r="F5" s="102" t="s">
        <v>574</v>
      </c>
      <c r="G5" s="105" t="s">
        <v>575</v>
      </c>
      <c r="H5" s="111" t="s">
        <v>424</v>
      </c>
      <c r="I5" s="105" t="s">
        <v>576</v>
      </c>
      <c r="J5" s="111" t="s">
        <v>425</v>
      </c>
      <c r="K5" s="135" t="s">
        <v>577</v>
      </c>
      <c r="L5" s="99"/>
      <c r="M5" s="98" t="s">
        <v>578</v>
      </c>
      <c r="N5" s="99"/>
      <c r="O5" s="96" t="s">
        <v>578</v>
      </c>
      <c r="P5" s="99"/>
      <c r="Q5" s="112" t="s">
        <v>578</v>
      </c>
    </row>
    <row r="6" spans="1:17" outlineLevel="2">
      <c r="A6" s="114" t="s">
        <v>899</v>
      </c>
      <c r="B6" s="122" t="s">
        <v>900</v>
      </c>
      <c r="C6" s="122" t="s">
        <v>1437</v>
      </c>
      <c r="D6" s="122" t="s">
        <v>183</v>
      </c>
      <c r="E6" s="116">
        <v>0</v>
      </c>
      <c r="F6" s="137">
        <v>1</v>
      </c>
      <c r="G6" s="117">
        <v>5.74</v>
      </c>
      <c r="H6" s="117">
        <f t="shared" ref="H6:H11" si="0">E6*F6*G6</f>
        <v>0</v>
      </c>
      <c r="I6" s="117">
        <v>57.15</v>
      </c>
      <c r="J6" s="117">
        <f t="shared" ref="J6:J26" si="1">E6*F6*I6</f>
        <v>0</v>
      </c>
      <c r="K6" s="138">
        <f t="shared" ref="K6:K11" si="2">E6*F6*(G6+I6)</f>
        <v>0</v>
      </c>
      <c r="L6" s="119"/>
      <c r="M6" s="120">
        <f>K6*'Valeurs de point'!$E$3</f>
        <v>0</v>
      </c>
      <c r="N6" s="119"/>
      <c r="O6" s="120">
        <f>K6*'Valeurs de point'!$E$4</f>
        <v>0</v>
      </c>
      <c r="P6" s="119"/>
      <c r="Q6" s="121">
        <f>O6+(O6*'Valeurs de point'!$E$5)</f>
        <v>0</v>
      </c>
    </row>
    <row r="7" spans="1:17" outlineLevel="2">
      <c r="A7" s="114" t="s">
        <v>899</v>
      </c>
      <c r="B7" s="122" t="s">
        <v>900</v>
      </c>
      <c r="C7" s="122" t="s">
        <v>1190</v>
      </c>
      <c r="D7" s="122" t="s">
        <v>525</v>
      </c>
      <c r="E7" s="116">
        <v>0</v>
      </c>
      <c r="F7" s="137">
        <v>1</v>
      </c>
      <c r="G7" s="117">
        <v>80.010000000000005</v>
      </c>
      <c r="H7" s="117">
        <f t="shared" si="0"/>
        <v>0</v>
      </c>
      <c r="I7" s="117">
        <v>140.08000000000001</v>
      </c>
      <c r="J7" s="117">
        <f t="shared" si="1"/>
        <v>0</v>
      </c>
      <c r="K7" s="138">
        <f t="shared" si="2"/>
        <v>0</v>
      </c>
      <c r="L7" s="119"/>
      <c r="M7" s="120">
        <f>K7*'Valeurs de point'!$E$3</f>
        <v>0</v>
      </c>
      <c r="N7" s="119"/>
      <c r="O7" s="120">
        <f>K7*'Valeurs de point'!$E$4</f>
        <v>0</v>
      </c>
      <c r="P7" s="119"/>
      <c r="Q7" s="121">
        <f>O7+(O7*'Valeurs de point'!$E$5)</f>
        <v>0</v>
      </c>
    </row>
    <row r="8" spans="1:17" outlineLevel="2">
      <c r="A8" s="114" t="s">
        <v>1322</v>
      </c>
      <c r="B8" s="122" t="s">
        <v>900</v>
      </c>
      <c r="C8" s="122" t="s">
        <v>1198</v>
      </c>
      <c r="D8" s="122" t="s">
        <v>1199</v>
      </c>
      <c r="E8" s="116">
        <v>0</v>
      </c>
      <c r="F8" s="137">
        <v>1</v>
      </c>
      <c r="G8" s="117">
        <v>47.51</v>
      </c>
      <c r="H8" s="117">
        <f>E8*F8*G8</f>
        <v>0</v>
      </c>
      <c r="I8" s="117">
        <v>196.11</v>
      </c>
      <c r="J8" s="117">
        <f t="shared" si="1"/>
        <v>0</v>
      </c>
      <c r="K8" s="138">
        <f t="shared" si="2"/>
        <v>0</v>
      </c>
      <c r="L8" s="119"/>
      <c r="M8" s="120">
        <f>K8*'Valeurs de point'!$E$3</f>
        <v>0</v>
      </c>
      <c r="N8" s="119"/>
      <c r="O8" s="120">
        <f>K8*'Valeurs de point'!$E$4</f>
        <v>0</v>
      </c>
      <c r="P8" s="119"/>
      <c r="Q8" s="121">
        <f>O8+(O8*'Valeurs de point'!$E$5)</f>
        <v>0</v>
      </c>
    </row>
    <row r="9" spans="1:17" outlineLevel="2">
      <c r="A9" s="114" t="s">
        <v>899</v>
      </c>
      <c r="B9" s="122" t="s">
        <v>900</v>
      </c>
      <c r="C9" s="122" t="s">
        <v>1439</v>
      </c>
      <c r="D9" s="122" t="s">
        <v>902</v>
      </c>
      <c r="E9" s="116">
        <v>0</v>
      </c>
      <c r="F9" s="137">
        <v>1</v>
      </c>
      <c r="G9" s="117">
        <v>7.12</v>
      </c>
      <c r="H9" s="117">
        <f t="shared" si="0"/>
        <v>0</v>
      </c>
      <c r="I9" s="117">
        <v>0</v>
      </c>
      <c r="J9" s="117">
        <f t="shared" si="1"/>
        <v>0</v>
      </c>
      <c r="K9" s="138">
        <f t="shared" si="2"/>
        <v>0</v>
      </c>
      <c r="L9" s="119"/>
      <c r="M9" s="120">
        <f>K9*'Valeurs de point'!$E$3</f>
        <v>0</v>
      </c>
      <c r="N9" s="119"/>
      <c r="O9" s="120">
        <f>K9*'Valeurs de point'!$E$4</f>
        <v>0</v>
      </c>
      <c r="P9" s="119"/>
      <c r="Q9" s="121">
        <f>O9+(O9*'Valeurs de point'!$E$5)</f>
        <v>0</v>
      </c>
    </row>
    <row r="10" spans="1:17" outlineLevel="2">
      <c r="A10" s="114" t="s">
        <v>899</v>
      </c>
      <c r="B10" s="122" t="s">
        <v>900</v>
      </c>
      <c r="C10" s="122" t="s">
        <v>1438</v>
      </c>
      <c r="D10" s="122" t="s">
        <v>1352</v>
      </c>
      <c r="E10" s="116">
        <v>0</v>
      </c>
      <c r="F10" s="137">
        <v>1</v>
      </c>
      <c r="G10" s="117">
        <v>35.61</v>
      </c>
      <c r="H10" s="117">
        <f t="shared" si="0"/>
        <v>0</v>
      </c>
      <c r="I10" s="117">
        <v>0</v>
      </c>
      <c r="J10" s="117">
        <f t="shared" si="1"/>
        <v>0</v>
      </c>
      <c r="K10" s="138">
        <f t="shared" si="2"/>
        <v>0</v>
      </c>
      <c r="L10" s="119"/>
      <c r="M10" s="120">
        <f>K10*'Valeurs de point'!$E$3</f>
        <v>0</v>
      </c>
      <c r="N10" s="119"/>
      <c r="O10" s="120">
        <f>K10*'Valeurs de point'!$E$4</f>
        <v>0</v>
      </c>
      <c r="P10" s="119"/>
      <c r="Q10" s="121">
        <f>O10+(O10*'Valeurs de point'!$E$5)</f>
        <v>0</v>
      </c>
    </row>
    <row r="11" spans="1:17" ht="12" outlineLevel="2" thickBot="1">
      <c r="A11" s="114" t="s">
        <v>899</v>
      </c>
      <c r="B11" s="122" t="s">
        <v>900</v>
      </c>
      <c r="C11" s="122" t="s">
        <v>1189</v>
      </c>
      <c r="D11" s="122" t="s">
        <v>818</v>
      </c>
      <c r="E11" s="139">
        <v>0</v>
      </c>
      <c r="F11" s="137">
        <v>1</v>
      </c>
      <c r="G11" s="117"/>
      <c r="H11" s="117">
        <f t="shared" si="0"/>
        <v>0</v>
      </c>
      <c r="I11" s="117">
        <v>63.04</v>
      </c>
      <c r="J11" s="117">
        <f t="shared" si="1"/>
        <v>0</v>
      </c>
      <c r="K11" s="138">
        <f t="shared" si="2"/>
        <v>0</v>
      </c>
      <c r="L11" s="119"/>
      <c r="M11" s="120">
        <f>K11*'Valeurs de point'!$E$3</f>
        <v>0</v>
      </c>
      <c r="N11" s="119"/>
      <c r="O11" s="120">
        <f>K11*'Valeurs de point'!$E$4</f>
        <v>0</v>
      </c>
      <c r="P11" s="119"/>
      <c r="Q11" s="121">
        <f>O11+(O11*'Valeurs de point'!$E$5)</f>
        <v>0</v>
      </c>
    </row>
    <row r="12" spans="1:17" ht="12" outlineLevel="1" thickBot="1">
      <c r="A12" s="101"/>
      <c r="B12" s="123" t="s">
        <v>1088</v>
      </c>
      <c r="C12" s="124"/>
      <c r="D12" s="124"/>
      <c r="E12" s="125"/>
      <c r="F12" s="124"/>
      <c r="G12" s="126"/>
      <c r="H12" s="126"/>
      <c r="I12" s="126"/>
      <c r="J12" s="126"/>
      <c r="K12" s="126"/>
      <c r="L12" s="127"/>
      <c r="M12" s="128">
        <f>SUBTOTAL(9,M6:M11)</f>
        <v>0</v>
      </c>
      <c r="N12" s="127"/>
      <c r="O12" s="128">
        <f>SUBTOTAL(9,O6:O11)</f>
        <v>0</v>
      </c>
      <c r="P12" s="127"/>
      <c r="Q12" s="129">
        <f>SUBTOTAL(9,Q6:Q11)</f>
        <v>0</v>
      </c>
    </row>
    <row r="13" spans="1:17" outlineLevel="2">
      <c r="A13" s="114" t="s">
        <v>819</v>
      </c>
      <c r="B13" s="122" t="s">
        <v>820</v>
      </c>
      <c r="C13" s="122" t="s">
        <v>1437</v>
      </c>
      <c r="D13" s="122" t="s">
        <v>183</v>
      </c>
      <c r="E13" s="116">
        <v>0</v>
      </c>
      <c r="F13" s="137">
        <v>1</v>
      </c>
      <c r="G13" s="117">
        <v>5.74</v>
      </c>
      <c r="H13" s="117">
        <f t="shared" ref="H13:H19" si="3">E13*F13*G13</f>
        <v>0</v>
      </c>
      <c r="I13" s="117">
        <v>57.15</v>
      </c>
      <c r="J13" s="117">
        <f t="shared" si="1"/>
        <v>0</v>
      </c>
      <c r="K13" s="138">
        <f t="shared" ref="K13:K19" si="4">E13*F13*(G13+I13)</f>
        <v>0</v>
      </c>
      <c r="L13" s="119"/>
      <c r="M13" s="120">
        <f>K13*'Valeurs de point'!$E$3</f>
        <v>0</v>
      </c>
      <c r="N13" s="119"/>
      <c r="O13" s="120">
        <f>K13*'Valeurs de point'!$E$4</f>
        <v>0</v>
      </c>
      <c r="P13" s="119"/>
      <c r="Q13" s="121">
        <f>O13+(O13*'Valeurs de point'!$E$5)</f>
        <v>0</v>
      </c>
    </row>
    <row r="14" spans="1:17" outlineLevel="2">
      <c r="A14" s="114" t="s">
        <v>819</v>
      </c>
      <c r="B14" s="122" t="s">
        <v>820</v>
      </c>
      <c r="C14" s="122" t="s">
        <v>1190</v>
      </c>
      <c r="D14" s="122" t="s">
        <v>525</v>
      </c>
      <c r="E14" s="116">
        <v>0</v>
      </c>
      <c r="F14" s="137">
        <v>1</v>
      </c>
      <c r="G14" s="117">
        <v>80.010000000000005</v>
      </c>
      <c r="H14" s="117">
        <f t="shared" si="3"/>
        <v>0</v>
      </c>
      <c r="I14" s="117">
        <v>140.08000000000001</v>
      </c>
      <c r="J14" s="117">
        <f t="shared" si="1"/>
        <v>0</v>
      </c>
      <c r="K14" s="138">
        <f t="shared" si="4"/>
        <v>0</v>
      </c>
      <c r="L14" s="119"/>
      <c r="M14" s="120">
        <f>K14*'Valeurs de point'!$E$3</f>
        <v>0</v>
      </c>
      <c r="N14" s="119"/>
      <c r="O14" s="120">
        <f>K14*'Valeurs de point'!$E$4</f>
        <v>0</v>
      </c>
      <c r="P14" s="119"/>
      <c r="Q14" s="121">
        <f>O14+(O14*'Valeurs de point'!$E$5)</f>
        <v>0</v>
      </c>
    </row>
    <row r="15" spans="1:17" outlineLevel="2">
      <c r="A15" s="114" t="s">
        <v>1322</v>
      </c>
      <c r="B15" s="122" t="s">
        <v>820</v>
      </c>
      <c r="C15" s="122" t="s">
        <v>1198</v>
      </c>
      <c r="D15" s="122" t="s">
        <v>1199</v>
      </c>
      <c r="E15" s="116">
        <v>0</v>
      </c>
      <c r="F15" s="137">
        <v>1</v>
      </c>
      <c r="G15" s="117">
        <v>47.51</v>
      </c>
      <c r="H15" s="117">
        <f>E15*F15*G15</f>
        <v>0</v>
      </c>
      <c r="I15" s="117">
        <v>196.11</v>
      </c>
      <c r="J15" s="117">
        <f>E15*F15*I15</f>
        <v>0</v>
      </c>
      <c r="K15" s="138">
        <f t="shared" si="4"/>
        <v>0</v>
      </c>
      <c r="L15" s="119"/>
      <c r="M15" s="120">
        <f>K15*'Valeurs de point'!$E$3</f>
        <v>0</v>
      </c>
      <c r="N15" s="119"/>
      <c r="O15" s="120">
        <f>K15*'Valeurs de point'!$E$4</f>
        <v>0</v>
      </c>
      <c r="P15" s="119"/>
      <c r="Q15" s="121">
        <f>O15+(O15*'Valeurs de point'!$E$5)</f>
        <v>0</v>
      </c>
    </row>
    <row r="16" spans="1:17" outlineLevel="2">
      <c r="A16" s="114" t="s">
        <v>819</v>
      </c>
      <c r="B16" s="122" t="s">
        <v>820</v>
      </c>
      <c r="C16" s="122" t="s">
        <v>1191</v>
      </c>
      <c r="D16" s="122" t="s">
        <v>526</v>
      </c>
      <c r="E16" s="116">
        <v>0</v>
      </c>
      <c r="F16" s="137">
        <v>1</v>
      </c>
      <c r="G16" s="117">
        <v>47.51</v>
      </c>
      <c r="H16" s="117">
        <f t="shared" si="3"/>
        <v>0</v>
      </c>
      <c r="I16" s="117">
        <v>98.06</v>
      </c>
      <c r="J16" s="117">
        <f t="shared" si="1"/>
        <v>0</v>
      </c>
      <c r="K16" s="138">
        <f t="shared" si="4"/>
        <v>0</v>
      </c>
      <c r="L16" s="119"/>
      <c r="M16" s="120">
        <f>K16*'Valeurs de point'!$E$3</f>
        <v>0</v>
      </c>
      <c r="N16" s="119"/>
      <c r="O16" s="120">
        <f>K16*'Valeurs de point'!$E$4</f>
        <v>0</v>
      </c>
      <c r="P16" s="119"/>
      <c r="Q16" s="121">
        <f>O16+(O16*'Valeurs de point'!$E$5)</f>
        <v>0</v>
      </c>
    </row>
    <row r="17" spans="1:17" outlineLevel="2">
      <c r="A17" s="114" t="s">
        <v>819</v>
      </c>
      <c r="B17" s="122" t="s">
        <v>820</v>
      </c>
      <c r="C17" s="122" t="s">
        <v>1439</v>
      </c>
      <c r="D17" s="122" t="s">
        <v>902</v>
      </c>
      <c r="E17" s="116">
        <v>0</v>
      </c>
      <c r="F17" s="137">
        <v>1</v>
      </c>
      <c r="G17" s="117">
        <v>7.12</v>
      </c>
      <c r="H17" s="117">
        <f t="shared" si="3"/>
        <v>0</v>
      </c>
      <c r="I17" s="117">
        <v>0</v>
      </c>
      <c r="J17" s="117">
        <f t="shared" si="1"/>
        <v>0</v>
      </c>
      <c r="K17" s="138">
        <f t="shared" si="4"/>
        <v>0</v>
      </c>
      <c r="L17" s="119"/>
      <c r="M17" s="120">
        <f>K17*'Valeurs de point'!$E$3</f>
        <v>0</v>
      </c>
      <c r="N17" s="119"/>
      <c r="O17" s="120">
        <f>K17*'Valeurs de point'!$E$4</f>
        <v>0</v>
      </c>
      <c r="P17" s="119"/>
      <c r="Q17" s="121">
        <f>O17+(O17*'Valeurs de point'!$E$5)</f>
        <v>0</v>
      </c>
    </row>
    <row r="18" spans="1:17" outlineLevel="2">
      <c r="A18" s="114" t="s">
        <v>819</v>
      </c>
      <c r="B18" s="122" t="s">
        <v>820</v>
      </c>
      <c r="C18" s="122" t="s">
        <v>1438</v>
      </c>
      <c r="D18" s="122" t="s">
        <v>1352</v>
      </c>
      <c r="E18" s="116">
        <v>0</v>
      </c>
      <c r="F18" s="137">
        <v>1</v>
      </c>
      <c r="G18" s="117">
        <v>35.61</v>
      </c>
      <c r="H18" s="117">
        <f t="shared" si="3"/>
        <v>0</v>
      </c>
      <c r="I18" s="117">
        <v>0</v>
      </c>
      <c r="J18" s="117">
        <f t="shared" si="1"/>
        <v>0</v>
      </c>
      <c r="K18" s="138">
        <f t="shared" si="4"/>
        <v>0</v>
      </c>
      <c r="L18" s="119"/>
      <c r="M18" s="120">
        <f>K18*'Valeurs de point'!$E$3</f>
        <v>0</v>
      </c>
      <c r="N18" s="119"/>
      <c r="O18" s="120">
        <f>K18*'Valeurs de point'!$E$4</f>
        <v>0</v>
      </c>
      <c r="P18" s="119"/>
      <c r="Q18" s="121">
        <f>O18+(O18*'Valeurs de point'!$E$5)</f>
        <v>0</v>
      </c>
    </row>
    <row r="19" spans="1:17" ht="12" outlineLevel="2" thickBot="1">
      <c r="A19" s="114" t="s">
        <v>819</v>
      </c>
      <c r="B19" s="122" t="s">
        <v>820</v>
      </c>
      <c r="C19" s="122" t="s">
        <v>1189</v>
      </c>
      <c r="D19" s="122" t="s">
        <v>818</v>
      </c>
      <c r="E19" s="139">
        <v>0</v>
      </c>
      <c r="F19" s="137">
        <v>1</v>
      </c>
      <c r="G19" s="117"/>
      <c r="H19" s="117">
        <f t="shared" si="3"/>
        <v>0</v>
      </c>
      <c r="I19" s="117">
        <v>63.04</v>
      </c>
      <c r="J19" s="117">
        <f t="shared" si="1"/>
        <v>0</v>
      </c>
      <c r="K19" s="138">
        <f t="shared" si="4"/>
        <v>0</v>
      </c>
      <c r="L19" s="119"/>
      <c r="M19" s="120">
        <f>K19*'Valeurs de point'!$E$3</f>
        <v>0</v>
      </c>
      <c r="N19" s="119"/>
      <c r="O19" s="120">
        <f>K19*'Valeurs de point'!$E$4</f>
        <v>0</v>
      </c>
      <c r="P19" s="119"/>
      <c r="Q19" s="121">
        <f>O19+(O19*'Valeurs de point'!$E$5)</f>
        <v>0</v>
      </c>
    </row>
    <row r="20" spans="1:17" ht="12" outlineLevel="1" thickBot="1">
      <c r="A20" s="101"/>
      <c r="B20" s="123" t="s">
        <v>1754</v>
      </c>
      <c r="C20" s="124"/>
      <c r="D20" s="124"/>
      <c r="E20" s="125"/>
      <c r="F20" s="124"/>
      <c r="G20" s="126"/>
      <c r="H20" s="126"/>
      <c r="I20" s="126"/>
      <c r="J20" s="126"/>
      <c r="K20" s="126"/>
      <c r="L20" s="127"/>
      <c r="M20" s="128">
        <f>SUBTOTAL(9,M13:M19)</f>
        <v>0</v>
      </c>
      <c r="N20" s="127"/>
      <c r="O20" s="128">
        <f>SUBTOTAL(9,O13:O19)</f>
        <v>0</v>
      </c>
      <c r="P20" s="127"/>
      <c r="Q20" s="129">
        <f>SUBTOTAL(9,Q13:Q19)</f>
        <v>0</v>
      </c>
    </row>
    <row r="21" spans="1:17" outlineLevel="2">
      <c r="A21" s="114" t="s">
        <v>1323</v>
      </c>
      <c r="B21" s="122" t="s">
        <v>1324</v>
      </c>
      <c r="C21" s="122" t="s">
        <v>1437</v>
      </c>
      <c r="D21" s="122" t="s">
        <v>183</v>
      </c>
      <c r="E21" s="116">
        <v>0</v>
      </c>
      <c r="F21" s="137">
        <v>1</v>
      </c>
      <c r="G21" s="117">
        <v>5.74</v>
      </c>
      <c r="H21" s="117">
        <f t="shared" ref="H21:H26" si="5">E21*F21*G21</f>
        <v>0</v>
      </c>
      <c r="I21" s="117">
        <v>57.15</v>
      </c>
      <c r="J21" s="117">
        <f t="shared" si="1"/>
        <v>0</v>
      </c>
      <c r="K21" s="138">
        <f t="shared" ref="K21:K26" si="6">E21*F21*(G21+I21)</f>
        <v>0</v>
      </c>
      <c r="L21" s="119"/>
      <c r="M21" s="120">
        <f>K21*'Valeurs de point'!$E$3</f>
        <v>0</v>
      </c>
      <c r="N21" s="119"/>
      <c r="O21" s="120">
        <f>K21*'Valeurs de point'!$E$4</f>
        <v>0</v>
      </c>
      <c r="P21" s="119"/>
      <c r="Q21" s="121">
        <f>O21+(O21*'Valeurs de point'!$E$5)</f>
        <v>0</v>
      </c>
    </row>
    <row r="22" spans="1:17" outlineLevel="2">
      <c r="A22" s="114" t="s">
        <v>1323</v>
      </c>
      <c r="B22" s="122" t="s">
        <v>1324</v>
      </c>
      <c r="C22" s="122" t="s">
        <v>1194</v>
      </c>
      <c r="D22" s="122" t="s">
        <v>1195</v>
      </c>
      <c r="E22" s="116">
        <v>0</v>
      </c>
      <c r="F22" s="137">
        <v>1</v>
      </c>
      <c r="G22" s="117">
        <v>80.010000000000005</v>
      </c>
      <c r="H22" s="117">
        <f t="shared" si="5"/>
        <v>0</v>
      </c>
      <c r="I22" s="117">
        <v>140.08000000000001</v>
      </c>
      <c r="J22" s="117">
        <f t="shared" si="1"/>
        <v>0</v>
      </c>
      <c r="K22" s="138">
        <f t="shared" si="6"/>
        <v>0</v>
      </c>
      <c r="L22" s="119"/>
      <c r="M22" s="120">
        <f>K22*'Valeurs de point'!$E$3</f>
        <v>0</v>
      </c>
      <c r="N22" s="119"/>
      <c r="O22" s="120">
        <f>K22*'Valeurs de point'!$E$4</f>
        <v>0</v>
      </c>
      <c r="P22" s="119"/>
      <c r="Q22" s="121">
        <f>O22+(O22*'Valeurs de point'!$E$5)</f>
        <v>0</v>
      </c>
    </row>
    <row r="23" spans="1:17" outlineLevel="2">
      <c r="A23" s="114" t="s">
        <v>1322</v>
      </c>
      <c r="B23" s="122" t="s">
        <v>1324</v>
      </c>
      <c r="C23" s="122" t="s">
        <v>1198</v>
      </c>
      <c r="D23" s="122" t="s">
        <v>1199</v>
      </c>
      <c r="E23" s="116">
        <v>0</v>
      </c>
      <c r="F23" s="137">
        <v>1</v>
      </c>
      <c r="G23" s="117">
        <v>47.51</v>
      </c>
      <c r="H23" s="117">
        <f t="shared" si="5"/>
        <v>0</v>
      </c>
      <c r="I23" s="117">
        <v>196.11</v>
      </c>
      <c r="J23" s="117">
        <f>E23*F23*I23</f>
        <v>0</v>
      </c>
      <c r="K23" s="138">
        <f t="shared" si="6"/>
        <v>0</v>
      </c>
      <c r="L23" s="119"/>
      <c r="M23" s="120">
        <f>K23*'Valeurs de point'!$E$3</f>
        <v>0</v>
      </c>
      <c r="N23" s="119"/>
      <c r="O23" s="120">
        <f>K23*'Valeurs de point'!$E$4</f>
        <v>0</v>
      </c>
      <c r="P23" s="119"/>
      <c r="Q23" s="121">
        <f>O23+(O23*'Valeurs de point'!$E$5)</f>
        <v>0</v>
      </c>
    </row>
    <row r="24" spans="1:17" outlineLevel="2">
      <c r="A24" s="114" t="s">
        <v>1323</v>
      </c>
      <c r="B24" s="122" t="s">
        <v>1324</v>
      </c>
      <c r="C24" s="122" t="s">
        <v>1439</v>
      </c>
      <c r="D24" s="122" t="s">
        <v>902</v>
      </c>
      <c r="E24" s="116">
        <v>0</v>
      </c>
      <c r="F24" s="137">
        <v>1</v>
      </c>
      <c r="G24" s="117">
        <v>7.12</v>
      </c>
      <c r="H24" s="117">
        <f t="shared" si="5"/>
        <v>0</v>
      </c>
      <c r="I24" s="117">
        <v>0</v>
      </c>
      <c r="J24" s="117">
        <f t="shared" si="1"/>
        <v>0</v>
      </c>
      <c r="K24" s="138">
        <f t="shared" si="6"/>
        <v>0</v>
      </c>
      <c r="L24" s="119"/>
      <c r="M24" s="120">
        <f>K24*'Valeurs de point'!$E$3</f>
        <v>0</v>
      </c>
      <c r="N24" s="119"/>
      <c r="O24" s="120">
        <f>K24*'Valeurs de point'!$E$4</f>
        <v>0</v>
      </c>
      <c r="P24" s="119"/>
      <c r="Q24" s="121">
        <f>O24+(O24*'Valeurs de point'!$E$5)</f>
        <v>0</v>
      </c>
    </row>
    <row r="25" spans="1:17" outlineLevel="2">
      <c r="A25" s="114" t="s">
        <v>1323</v>
      </c>
      <c r="B25" s="122" t="s">
        <v>1324</v>
      </c>
      <c r="C25" s="122" t="s">
        <v>1438</v>
      </c>
      <c r="D25" s="122" t="s">
        <v>1352</v>
      </c>
      <c r="E25" s="116">
        <v>0</v>
      </c>
      <c r="F25" s="137">
        <v>1</v>
      </c>
      <c r="G25" s="117">
        <v>35.61</v>
      </c>
      <c r="H25" s="117">
        <f t="shared" si="5"/>
        <v>0</v>
      </c>
      <c r="I25" s="117">
        <v>0</v>
      </c>
      <c r="J25" s="117">
        <f t="shared" si="1"/>
        <v>0</v>
      </c>
      <c r="K25" s="138">
        <f t="shared" si="6"/>
        <v>0</v>
      </c>
      <c r="L25" s="119"/>
      <c r="M25" s="120">
        <f>K25*'Valeurs de point'!$E$3</f>
        <v>0</v>
      </c>
      <c r="N25" s="119"/>
      <c r="O25" s="120">
        <f>K25*'Valeurs de point'!$E$4</f>
        <v>0</v>
      </c>
      <c r="P25" s="119"/>
      <c r="Q25" s="121">
        <f>O25+(O25*'Valeurs de point'!$E$5)</f>
        <v>0</v>
      </c>
    </row>
    <row r="26" spans="1:17" ht="12" outlineLevel="2" thickBot="1">
      <c r="A26" s="114" t="s">
        <v>1323</v>
      </c>
      <c r="B26" s="122" t="s">
        <v>1324</v>
      </c>
      <c r="C26" s="122" t="s">
        <v>1189</v>
      </c>
      <c r="D26" s="122" t="s">
        <v>818</v>
      </c>
      <c r="E26" s="139">
        <v>0</v>
      </c>
      <c r="F26" s="137">
        <v>1</v>
      </c>
      <c r="G26" s="117"/>
      <c r="H26" s="117">
        <f t="shared" si="5"/>
        <v>0</v>
      </c>
      <c r="I26" s="117">
        <v>63.04</v>
      </c>
      <c r="J26" s="117">
        <f t="shared" si="1"/>
        <v>0</v>
      </c>
      <c r="K26" s="138">
        <f t="shared" si="6"/>
        <v>0</v>
      </c>
      <c r="L26" s="119"/>
      <c r="M26" s="120">
        <f>K26*'Valeurs de point'!$E$3</f>
        <v>0</v>
      </c>
      <c r="N26" s="119"/>
      <c r="O26" s="120">
        <f>K26*'Valeurs de point'!$E$4</f>
        <v>0</v>
      </c>
      <c r="P26" s="119"/>
      <c r="Q26" s="121">
        <f>O26+(O26*'Valeurs de point'!$E$5)</f>
        <v>0</v>
      </c>
    </row>
    <row r="27" spans="1:17" ht="12" outlineLevel="1" thickBot="1">
      <c r="A27" s="101"/>
      <c r="B27" s="123" t="s">
        <v>1089</v>
      </c>
      <c r="C27" s="124"/>
      <c r="D27" s="124"/>
      <c r="E27" s="125"/>
      <c r="F27" s="124"/>
      <c r="G27" s="126"/>
      <c r="H27" s="126"/>
      <c r="I27" s="126"/>
      <c r="J27" s="126"/>
      <c r="K27" s="126"/>
      <c r="L27" s="127"/>
      <c r="M27" s="128">
        <f>SUBTOTAL(9,M21:M26)</f>
        <v>0</v>
      </c>
      <c r="N27" s="127"/>
      <c r="O27" s="128">
        <f>SUBTOTAL(9,O21:O26)</f>
        <v>0</v>
      </c>
      <c r="P27" s="127"/>
      <c r="Q27" s="128">
        <f>SUBTOTAL(9,Q21:Q26)</f>
        <v>0</v>
      </c>
    </row>
    <row r="28" spans="1:17" outlineLevel="2">
      <c r="A28" s="114" t="s">
        <v>1325</v>
      </c>
      <c r="B28" s="122" t="s">
        <v>1971</v>
      </c>
      <c r="C28" s="122" t="s">
        <v>1437</v>
      </c>
      <c r="D28" s="122" t="s">
        <v>183</v>
      </c>
      <c r="E28" s="116">
        <v>0</v>
      </c>
      <c r="F28" s="137">
        <v>1</v>
      </c>
      <c r="G28" s="117">
        <v>5.74</v>
      </c>
      <c r="H28" s="117">
        <f t="shared" ref="H28:H54" si="7">E28*F28*G28</f>
        <v>0</v>
      </c>
      <c r="I28" s="117">
        <v>57.15</v>
      </c>
      <c r="J28" s="117">
        <f t="shared" ref="J28:J54" si="8">E28*F28*I28</f>
        <v>0</v>
      </c>
      <c r="K28" s="138">
        <f>E28*F28*(G28+I28)</f>
        <v>0</v>
      </c>
      <c r="L28" s="119"/>
      <c r="M28" s="120">
        <f>K28*'Valeurs de point'!$E$3</f>
        <v>0</v>
      </c>
      <c r="N28" s="119"/>
      <c r="O28" s="120">
        <f>K28*'Valeurs de point'!$E$4</f>
        <v>0</v>
      </c>
      <c r="P28" s="119"/>
      <c r="Q28" s="121">
        <f>O28+(O28*'Valeurs de point'!$E$5)</f>
        <v>0</v>
      </c>
    </row>
    <row r="29" spans="1:17" outlineLevel="2">
      <c r="A29" s="114" t="s">
        <v>1325</v>
      </c>
      <c r="B29" s="122" t="s">
        <v>1971</v>
      </c>
      <c r="C29" s="122" t="s">
        <v>1192</v>
      </c>
      <c r="D29" s="122" t="s">
        <v>1193</v>
      </c>
      <c r="E29" s="116">
        <v>0</v>
      </c>
      <c r="F29" s="137">
        <v>1</v>
      </c>
      <c r="G29" s="117">
        <v>77.510000000000005</v>
      </c>
      <c r="H29" s="117">
        <f t="shared" si="7"/>
        <v>0</v>
      </c>
      <c r="I29" s="117">
        <v>140.08000000000001</v>
      </c>
      <c r="J29" s="117">
        <f t="shared" si="8"/>
        <v>0</v>
      </c>
      <c r="K29" s="138">
        <f>E29*F29*(G29+I29)</f>
        <v>0</v>
      </c>
      <c r="L29" s="119"/>
      <c r="M29" s="120">
        <f>K29*'Valeurs de point'!$E$3</f>
        <v>0</v>
      </c>
      <c r="N29" s="119"/>
      <c r="O29" s="120">
        <f>K29*'Valeurs de point'!$E$4</f>
        <v>0</v>
      </c>
      <c r="P29" s="119"/>
      <c r="Q29" s="121">
        <f>O29+(O29*'Valeurs de point'!$E$5)</f>
        <v>0</v>
      </c>
    </row>
    <row r="30" spans="1:17" outlineLevel="2">
      <c r="A30" s="114" t="s">
        <v>1325</v>
      </c>
      <c r="B30" s="122" t="s">
        <v>1971</v>
      </c>
      <c r="C30" s="122" t="s">
        <v>1439</v>
      </c>
      <c r="D30" s="122" t="s">
        <v>902</v>
      </c>
      <c r="E30" s="116">
        <v>0</v>
      </c>
      <c r="F30" s="137">
        <v>1</v>
      </c>
      <c r="G30" s="117">
        <v>7.12</v>
      </c>
      <c r="H30" s="117">
        <f t="shared" si="7"/>
        <v>0</v>
      </c>
      <c r="I30" s="117">
        <v>0</v>
      </c>
      <c r="J30" s="117">
        <f t="shared" si="8"/>
        <v>0</v>
      </c>
      <c r="K30" s="138">
        <f>E30*F30*(G30+I30)</f>
        <v>0</v>
      </c>
      <c r="L30" s="119"/>
      <c r="M30" s="120">
        <f>K30*'Valeurs de point'!$E$3</f>
        <v>0</v>
      </c>
      <c r="N30" s="119"/>
      <c r="O30" s="120">
        <f>K30*'Valeurs de point'!$E$4</f>
        <v>0</v>
      </c>
      <c r="P30" s="119"/>
      <c r="Q30" s="121">
        <f>O30+(O30*'Valeurs de point'!$E$5)</f>
        <v>0</v>
      </c>
    </row>
    <row r="31" spans="1:17" outlineLevel="2">
      <c r="A31" s="114" t="s">
        <v>1325</v>
      </c>
      <c r="B31" s="122" t="s">
        <v>1971</v>
      </c>
      <c r="C31" s="122" t="s">
        <v>1438</v>
      </c>
      <c r="D31" s="122" t="s">
        <v>1352</v>
      </c>
      <c r="E31" s="116">
        <v>0</v>
      </c>
      <c r="F31" s="137">
        <v>1</v>
      </c>
      <c r="G31" s="117">
        <v>35.61</v>
      </c>
      <c r="H31" s="117">
        <f t="shared" si="7"/>
        <v>0</v>
      </c>
      <c r="I31" s="117">
        <v>0</v>
      </c>
      <c r="J31" s="117">
        <f t="shared" si="8"/>
        <v>0</v>
      </c>
      <c r="K31" s="138">
        <f>E31*F31*(G31+I31)</f>
        <v>0</v>
      </c>
      <c r="L31" s="119"/>
      <c r="M31" s="120">
        <f>K31*'Valeurs de point'!$E$3</f>
        <v>0</v>
      </c>
      <c r="N31" s="119"/>
      <c r="O31" s="120">
        <f>K31*'Valeurs de point'!$E$4</f>
        <v>0</v>
      </c>
      <c r="P31" s="119"/>
      <c r="Q31" s="121">
        <f>O31+(O31*'Valeurs de point'!$E$5)</f>
        <v>0</v>
      </c>
    </row>
    <row r="32" spans="1:17" ht="12" outlineLevel="2" thickBot="1">
      <c r="A32" s="114" t="s">
        <v>1325</v>
      </c>
      <c r="B32" s="122" t="s">
        <v>1971</v>
      </c>
      <c r="C32" s="122" t="s">
        <v>1189</v>
      </c>
      <c r="D32" s="122" t="s">
        <v>818</v>
      </c>
      <c r="E32" s="139">
        <v>0</v>
      </c>
      <c r="F32" s="137">
        <v>1</v>
      </c>
      <c r="G32" s="117"/>
      <c r="H32" s="117">
        <f t="shared" si="7"/>
        <v>0</v>
      </c>
      <c r="I32" s="117">
        <v>63.04</v>
      </c>
      <c r="J32" s="117">
        <f t="shared" si="8"/>
        <v>0</v>
      </c>
      <c r="K32" s="138">
        <f>E32*F32*(G32+I32)</f>
        <v>0</v>
      </c>
      <c r="L32" s="119"/>
      <c r="M32" s="120">
        <f>K32*'Valeurs de point'!$E$3</f>
        <v>0</v>
      </c>
      <c r="N32" s="119"/>
      <c r="O32" s="120">
        <f>K32*'Valeurs de point'!$E$4</f>
        <v>0</v>
      </c>
      <c r="P32" s="119"/>
      <c r="Q32" s="121">
        <f>O32+(O32*'Valeurs de point'!$E$5)</f>
        <v>0</v>
      </c>
    </row>
    <row r="33" spans="1:17" ht="12" outlineLevel="1" thickBot="1">
      <c r="A33" s="101"/>
      <c r="B33" s="123" t="s">
        <v>1090</v>
      </c>
      <c r="C33" s="124"/>
      <c r="D33" s="124"/>
      <c r="E33" s="125"/>
      <c r="F33" s="124"/>
      <c r="G33" s="126"/>
      <c r="H33" s="126"/>
      <c r="I33" s="126"/>
      <c r="J33" s="126"/>
      <c r="K33" s="126"/>
      <c r="L33" s="127"/>
      <c r="M33" s="128">
        <f>SUBTOTAL(9,M28:M32)</f>
        <v>0</v>
      </c>
      <c r="N33" s="127"/>
      <c r="O33" s="128">
        <f>SUBTOTAL(9,O28:O32)</f>
        <v>0</v>
      </c>
      <c r="P33" s="127"/>
      <c r="Q33" s="129">
        <f>SUBTOTAL(9,Q28:Q32)</f>
        <v>0</v>
      </c>
    </row>
    <row r="34" spans="1:17" outlineLevel="2">
      <c r="A34" s="114" t="s">
        <v>1972</v>
      </c>
      <c r="B34" s="122" t="s">
        <v>1973</v>
      </c>
      <c r="C34" s="122" t="s">
        <v>1437</v>
      </c>
      <c r="D34" s="122" t="s">
        <v>183</v>
      </c>
      <c r="E34" s="116">
        <v>0</v>
      </c>
      <c r="F34" s="137">
        <v>1</v>
      </c>
      <c r="G34" s="117">
        <v>5.74</v>
      </c>
      <c r="H34" s="117">
        <f t="shared" si="7"/>
        <v>0</v>
      </c>
      <c r="I34" s="117">
        <v>57.15</v>
      </c>
      <c r="J34" s="117">
        <f t="shared" si="8"/>
        <v>0</v>
      </c>
      <c r="K34" s="138">
        <f t="shared" ref="K34:K39" si="9">E34*F34*(G34+I34)</f>
        <v>0</v>
      </c>
      <c r="L34" s="119"/>
      <c r="M34" s="120">
        <f>K34*'Valeurs de point'!$E$3</f>
        <v>0</v>
      </c>
      <c r="N34" s="119"/>
      <c r="O34" s="120">
        <f>K34*'Valeurs de point'!$E$4</f>
        <v>0</v>
      </c>
      <c r="P34" s="119"/>
      <c r="Q34" s="121">
        <f>O34+(O34*'Valeurs de point'!$E$5)</f>
        <v>0</v>
      </c>
    </row>
    <row r="35" spans="1:17" outlineLevel="2">
      <c r="A35" s="114" t="s">
        <v>1972</v>
      </c>
      <c r="B35" s="122" t="s">
        <v>1973</v>
      </c>
      <c r="C35" s="122" t="s">
        <v>1194</v>
      </c>
      <c r="D35" s="122" t="s">
        <v>1195</v>
      </c>
      <c r="E35" s="116">
        <v>0</v>
      </c>
      <c r="F35" s="137">
        <v>1</v>
      </c>
      <c r="G35" s="117">
        <v>90.01</v>
      </c>
      <c r="H35" s="117">
        <f t="shared" si="7"/>
        <v>0</v>
      </c>
      <c r="I35" s="117">
        <v>140.08000000000001</v>
      </c>
      <c r="J35" s="117">
        <f t="shared" si="8"/>
        <v>0</v>
      </c>
      <c r="K35" s="138">
        <f t="shared" si="9"/>
        <v>0</v>
      </c>
      <c r="L35" s="119"/>
      <c r="M35" s="120">
        <f>K35*'Valeurs de point'!$E$3</f>
        <v>0</v>
      </c>
      <c r="N35" s="119"/>
      <c r="O35" s="120">
        <f>K35*'Valeurs de point'!$E$4</f>
        <v>0</v>
      </c>
      <c r="P35" s="119"/>
      <c r="Q35" s="121">
        <f>O35+(O35*'Valeurs de point'!$E$5)</f>
        <v>0</v>
      </c>
    </row>
    <row r="36" spans="1:17" outlineLevel="2">
      <c r="A36" s="114" t="s">
        <v>1322</v>
      </c>
      <c r="B36" s="122" t="s">
        <v>1973</v>
      </c>
      <c r="C36" s="122" t="s">
        <v>1198</v>
      </c>
      <c r="D36" s="122" t="s">
        <v>1199</v>
      </c>
      <c r="E36" s="116">
        <v>0</v>
      </c>
      <c r="F36" s="137">
        <v>1</v>
      </c>
      <c r="G36" s="117">
        <v>47.51</v>
      </c>
      <c r="H36" s="117">
        <f>E36*F36*G36</f>
        <v>0</v>
      </c>
      <c r="I36" s="117">
        <v>196.11</v>
      </c>
      <c r="J36" s="117">
        <f>E36*F36*I36</f>
        <v>0</v>
      </c>
      <c r="K36" s="138">
        <f t="shared" si="9"/>
        <v>0</v>
      </c>
      <c r="L36" s="119"/>
      <c r="M36" s="120">
        <f>K36*'Valeurs de point'!$E$3</f>
        <v>0</v>
      </c>
      <c r="N36" s="119"/>
      <c r="O36" s="120">
        <f>K36*'Valeurs de point'!$E$4</f>
        <v>0</v>
      </c>
      <c r="P36" s="119"/>
      <c r="Q36" s="121">
        <f>O36+(O36*'Valeurs de point'!$E$5)</f>
        <v>0</v>
      </c>
    </row>
    <row r="37" spans="1:17" outlineLevel="2">
      <c r="A37" s="114" t="s">
        <v>1972</v>
      </c>
      <c r="B37" s="122" t="s">
        <v>1973</v>
      </c>
      <c r="C37" s="122" t="s">
        <v>1439</v>
      </c>
      <c r="D37" s="122" t="s">
        <v>902</v>
      </c>
      <c r="E37" s="116">
        <v>0</v>
      </c>
      <c r="F37" s="137">
        <v>1</v>
      </c>
      <c r="G37" s="117">
        <v>7.12</v>
      </c>
      <c r="H37" s="117">
        <f t="shared" si="7"/>
        <v>0</v>
      </c>
      <c r="I37" s="117">
        <v>0</v>
      </c>
      <c r="J37" s="117">
        <f t="shared" si="8"/>
        <v>0</v>
      </c>
      <c r="K37" s="138">
        <f t="shared" si="9"/>
        <v>0</v>
      </c>
      <c r="L37" s="119"/>
      <c r="M37" s="120">
        <f>K37*'Valeurs de point'!$E$3</f>
        <v>0</v>
      </c>
      <c r="N37" s="119"/>
      <c r="O37" s="120">
        <f>K37*'Valeurs de point'!$E$4</f>
        <v>0</v>
      </c>
      <c r="P37" s="119"/>
      <c r="Q37" s="121">
        <f>O37+(O37*'Valeurs de point'!$E$5)</f>
        <v>0</v>
      </c>
    </row>
    <row r="38" spans="1:17" outlineLevel="2">
      <c r="A38" s="114" t="s">
        <v>1972</v>
      </c>
      <c r="B38" s="122" t="s">
        <v>1973</v>
      </c>
      <c r="C38" s="122" t="s">
        <v>1438</v>
      </c>
      <c r="D38" s="122" t="s">
        <v>1352</v>
      </c>
      <c r="E38" s="116">
        <v>0</v>
      </c>
      <c r="F38" s="137">
        <v>1</v>
      </c>
      <c r="G38" s="117">
        <v>35.61</v>
      </c>
      <c r="H38" s="117">
        <f t="shared" si="7"/>
        <v>0</v>
      </c>
      <c r="I38" s="117">
        <v>0</v>
      </c>
      <c r="J38" s="117">
        <f t="shared" si="8"/>
        <v>0</v>
      </c>
      <c r="K38" s="138">
        <f t="shared" si="9"/>
        <v>0</v>
      </c>
      <c r="L38" s="119"/>
      <c r="M38" s="120">
        <f>K38*'Valeurs de point'!$E$3</f>
        <v>0</v>
      </c>
      <c r="N38" s="119"/>
      <c r="O38" s="120">
        <f>K38*'Valeurs de point'!$E$4</f>
        <v>0</v>
      </c>
      <c r="P38" s="119"/>
      <c r="Q38" s="121">
        <f>O38+(O38*'Valeurs de point'!$E$5)</f>
        <v>0</v>
      </c>
    </row>
    <row r="39" spans="1:17" ht="12" outlineLevel="2" thickBot="1">
      <c r="A39" s="114" t="s">
        <v>1972</v>
      </c>
      <c r="B39" s="122" t="s">
        <v>1973</v>
      </c>
      <c r="C39" s="122" t="s">
        <v>1189</v>
      </c>
      <c r="D39" s="122" t="s">
        <v>818</v>
      </c>
      <c r="E39" s="139">
        <v>0</v>
      </c>
      <c r="F39" s="137">
        <v>1</v>
      </c>
      <c r="G39" s="117"/>
      <c r="H39" s="117">
        <f t="shared" si="7"/>
        <v>0</v>
      </c>
      <c r="I39" s="117">
        <v>63.04</v>
      </c>
      <c r="J39" s="117">
        <f t="shared" si="8"/>
        <v>0</v>
      </c>
      <c r="K39" s="138">
        <f t="shared" si="9"/>
        <v>0</v>
      </c>
      <c r="L39" s="119"/>
      <c r="M39" s="120">
        <f>K39*'Valeurs de point'!$E$3</f>
        <v>0</v>
      </c>
      <c r="N39" s="119"/>
      <c r="O39" s="120">
        <f>K39*'Valeurs de point'!$E$4</f>
        <v>0</v>
      </c>
      <c r="P39" s="119"/>
      <c r="Q39" s="121">
        <f>O39+(O39*'Valeurs de point'!$E$5)</f>
        <v>0</v>
      </c>
    </row>
    <row r="40" spans="1:17" ht="12" outlineLevel="1" thickBot="1">
      <c r="A40" s="101"/>
      <c r="B40" s="123" t="s">
        <v>821</v>
      </c>
      <c r="C40" s="124"/>
      <c r="D40" s="124"/>
      <c r="E40" s="125"/>
      <c r="F40" s="124"/>
      <c r="G40" s="126"/>
      <c r="H40" s="126"/>
      <c r="I40" s="126"/>
      <c r="J40" s="126"/>
      <c r="K40" s="126"/>
      <c r="L40" s="127"/>
      <c r="M40" s="128">
        <f>SUBTOTAL(9,M34:M39)</f>
        <v>0</v>
      </c>
      <c r="N40" s="127"/>
      <c r="O40" s="128">
        <f>SUBTOTAL(9,O34:O39)</f>
        <v>0</v>
      </c>
      <c r="P40" s="127"/>
      <c r="Q40" s="129">
        <f>SUBTOTAL(9,Q34:Q39)</f>
        <v>0</v>
      </c>
    </row>
    <row r="41" spans="1:17" outlineLevel="2">
      <c r="A41" s="114" t="s">
        <v>1974</v>
      </c>
      <c r="B41" s="122" t="s">
        <v>1975</v>
      </c>
      <c r="C41" s="122" t="s">
        <v>1437</v>
      </c>
      <c r="D41" s="122" t="s">
        <v>183</v>
      </c>
      <c r="E41" s="116">
        <v>0</v>
      </c>
      <c r="F41" s="137">
        <v>1</v>
      </c>
      <c r="G41" s="117">
        <v>5.74</v>
      </c>
      <c r="H41" s="117">
        <f t="shared" si="7"/>
        <v>0</v>
      </c>
      <c r="I41" s="117">
        <v>57.15</v>
      </c>
      <c r="J41" s="117">
        <f t="shared" si="8"/>
        <v>0</v>
      </c>
      <c r="K41" s="138">
        <f t="shared" ref="K41:K46" si="10">E41*F41*(G41+I41)</f>
        <v>0</v>
      </c>
      <c r="L41" s="119"/>
      <c r="M41" s="120">
        <f>K41*'Valeurs de point'!$E$3</f>
        <v>0</v>
      </c>
      <c r="N41" s="119"/>
      <c r="O41" s="120">
        <f>K41*'Valeurs de point'!$E$4</f>
        <v>0</v>
      </c>
      <c r="P41" s="119"/>
      <c r="Q41" s="121">
        <f>O41+(O41*'Valeurs de point'!$E$5)</f>
        <v>0</v>
      </c>
    </row>
    <row r="42" spans="1:17" outlineLevel="2">
      <c r="A42" s="114" t="s">
        <v>1974</v>
      </c>
      <c r="B42" s="122" t="s">
        <v>1975</v>
      </c>
      <c r="C42" s="122" t="s">
        <v>1196</v>
      </c>
      <c r="D42" s="122" t="s">
        <v>1197</v>
      </c>
      <c r="E42" s="116">
        <v>0</v>
      </c>
      <c r="F42" s="137">
        <v>1</v>
      </c>
      <c r="G42" s="117">
        <v>80.010000000000005</v>
      </c>
      <c r="H42" s="117">
        <f t="shared" si="7"/>
        <v>0</v>
      </c>
      <c r="I42" s="117">
        <v>154.09</v>
      </c>
      <c r="J42" s="117">
        <f t="shared" si="8"/>
        <v>0</v>
      </c>
      <c r="K42" s="138">
        <f t="shared" si="10"/>
        <v>0</v>
      </c>
      <c r="L42" s="119"/>
      <c r="M42" s="120">
        <f>K42*'Valeurs de point'!$E$3</f>
        <v>0</v>
      </c>
      <c r="N42" s="119"/>
      <c r="O42" s="120">
        <f>K42*'Valeurs de point'!$E$4</f>
        <v>0</v>
      </c>
      <c r="P42" s="119"/>
      <c r="Q42" s="121">
        <f>O42+(O42*'Valeurs de point'!$E$5)</f>
        <v>0</v>
      </c>
    </row>
    <row r="43" spans="1:17" outlineLevel="2">
      <c r="A43" s="114" t="s">
        <v>1974</v>
      </c>
      <c r="B43" s="122" t="s">
        <v>1975</v>
      </c>
      <c r="C43" s="122" t="s">
        <v>1198</v>
      </c>
      <c r="D43" s="122" t="s">
        <v>1199</v>
      </c>
      <c r="E43" s="116">
        <v>0</v>
      </c>
      <c r="F43" s="137">
        <v>1</v>
      </c>
      <c r="G43" s="117">
        <v>47.51</v>
      </c>
      <c r="H43" s="117">
        <f t="shared" si="7"/>
        <v>0</v>
      </c>
      <c r="I43" s="117">
        <v>196.11</v>
      </c>
      <c r="J43" s="117">
        <f>E43*F43*I43</f>
        <v>0</v>
      </c>
      <c r="K43" s="138">
        <f>E43*F43*(G43+I43)</f>
        <v>0</v>
      </c>
      <c r="L43" s="119"/>
      <c r="M43" s="120">
        <f>K43*'Valeurs de point'!$E$3</f>
        <v>0</v>
      </c>
      <c r="N43" s="119"/>
      <c r="O43" s="120">
        <f>K43*'Valeurs de point'!$E$4</f>
        <v>0</v>
      </c>
      <c r="P43" s="119"/>
      <c r="Q43" s="121">
        <f>O43+(O43*'Valeurs de point'!$E$5)</f>
        <v>0</v>
      </c>
    </row>
    <row r="44" spans="1:17" outlineLevel="2">
      <c r="A44" s="114" t="s">
        <v>1974</v>
      </c>
      <c r="B44" s="122" t="s">
        <v>1975</v>
      </c>
      <c r="C44" s="122" t="s">
        <v>1439</v>
      </c>
      <c r="D44" s="122" t="s">
        <v>902</v>
      </c>
      <c r="E44" s="116">
        <v>0</v>
      </c>
      <c r="F44" s="137">
        <v>1</v>
      </c>
      <c r="G44" s="117">
        <v>7.12</v>
      </c>
      <c r="H44" s="117">
        <f t="shared" si="7"/>
        <v>0</v>
      </c>
      <c r="I44" s="117">
        <v>0</v>
      </c>
      <c r="J44" s="117">
        <f t="shared" si="8"/>
        <v>0</v>
      </c>
      <c r="K44" s="138">
        <f t="shared" si="10"/>
        <v>0</v>
      </c>
      <c r="L44" s="119"/>
      <c r="M44" s="120">
        <f>K44*'Valeurs de point'!$E$3</f>
        <v>0</v>
      </c>
      <c r="N44" s="119"/>
      <c r="O44" s="120">
        <f>K44*'Valeurs de point'!$E$4</f>
        <v>0</v>
      </c>
      <c r="P44" s="119"/>
      <c r="Q44" s="121">
        <f>O44+(O44*'Valeurs de point'!$E$5)</f>
        <v>0</v>
      </c>
    </row>
    <row r="45" spans="1:17" outlineLevel="2">
      <c r="A45" s="114" t="s">
        <v>1974</v>
      </c>
      <c r="B45" s="122" t="s">
        <v>1975</v>
      </c>
      <c r="C45" s="122" t="s">
        <v>1438</v>
      </c>
      <c r="D45" s="122" t="s">
        <v>1352</v>
      </c>
      <c r="E45" s="116">
        <v>0</v>
      </c>
      <c r="F45" s="137">
        <v>1</v>
      </c>
      <c r="G45" s="117">
        <v>35.61</v>
      </c>
      <c r="H45" s="117">
        <f t="shared" si="7"/>
        <v>0</v>
      </c>
      <c r="I45" s="117">
        <v>0</v>
      </c>
      <c r="J45" s="117">
        <f t="shared" si="8"/>
        <v>0</v>
      </c>
      <c r="K45" s="138">
        <f t="shared" si="10"/>
        <v>0</v>
      </c>
      <c r="L45" s="119"/>
      <c r="M45" s="120">
        <f>K45*'Valeurs de point'!$E$3</f>
        <v>0</v>
      </c>
      <c r="N45" s="119"/>
      <c r="O45" s="120">
        <f>K45*'Valeurs de point'!$E$4</f>
        <v>0</v>
      </c>
      <c r="P45" s="119"/>
      <c r="Q45" s="121">
        <f>O45+(O45*'Valeurs de point'!$E$5)</f>
        <v>0</v>
      </c>
    </row>
    <row r="46" spans="1:17" ht="12" outlineLevel="2" thickBot="1">
      <c r="A46" s="114" t="s">
        <v>1974</v>
      </c>
      <c r="B46" s="122" t="s">
        <v>1975</v>
      </c>
      <c r="C46" s="122" t="s">
        <v>1189</v>
      </c>
      <c r="D46" s="122" t="s">
        <v>818</v>
      </c>
      <c r="E46" s="139">
        <v>0</v>
      </c>
      <c r="F46" s="137">
        <v>1</v>
      </c>
      <c r="G46" s="117"/>
      <c r="H46" s="117">
        <f t="shared" si="7"/>
        <v>0</v>
      </c>
      <c r="I46" s="117">
        <v>63.04</v>
      </c>
      <c r="J46" s="117">
        <f t="shared" si="8"/>
        <v>0</v>
      </c>
      <c r="K46" s="138">
        <f t="shared" si="10"/>
        <v>0</v>
      </c>
      <c r="L46" s="119"/>
      <c r="M46" s="120">
        <f>K46*'Valeurs de point'!$E$3</f>
        <v>0</v>
      </c>
      <c r="N46" s="119"/>
      <c r="O46" s="120">
        <f>K46*'Valeurs de point'!$E$4</f>
        <v>0</v>
      </c>
      <c r="P46" s="119"/>
      <c r="Q46" s="121">
        <f>O46+(O46*'Valeurs de point'!$E$5)</f>
        <v>0</v>
      </c>
    </row>
    <row r="47" spans="1:17" ht="12" outlineLevel="1" thickBot="1">
      <c r="A47" s="101"/>
      <c r="B47" s="123" t="s">
        <v>822</v>
      </c>
      <c r="C47" s="124"/>
      <c r="D47" s="124"/>
      <c r="E47" s="125"/>
      <c r="F47" s="124"/>
      <c r="G47" s="126"/>
      <c r="H47" s="126"/>
      <c r="I47" s="126"/>
      <c r="J47" s="126"/>
      <c r="K47" s="126"/>
      <c r="L47" s="127"/>
      <c r="M47" s="128">
        <f>SUBTOTAL(9,M41:M46)</f>
        <v>0</v>
      </c>
      <c r="N47" s="127"/>
      <c r="O47" s="128">
        <f>SUBTOTAL(9,O41:O46)</f>
        <v>0</v>
      </c>
      <c r="P47" s="127"/>
      <c r="Q47" s="129">
        <f>SUBTOTAL(9,Q41:Q46)</f>
        <v>0</v>
      </c>
    </row>
    <row r="48" spans="1:17" outlineLevel="2">
      <c r="A48" s="114" t="s">
        <v>1976</v>
      </c>
      <c r="B48" s="122" t="s">
        <v>1977</v>
      </c>
      <c r="C48" s="122" t="s">
        <v>1437</v>
      </c>
      <c r="D48" s="122" t="s">
        <v>183</v>
      </c>
      <c r="E48" s="116">
        <v>0</v>
      </c>
      <c r="F48" s="137">
        <v>1</v>
      </c>
      <c r="G48" s="117">
        <v>5.74</v>
      </c>
      <c r="H48" s="117">
        <f t="shared" si="7"/>
        <v>0</v>
      </c>
      <c r="I48" s="117">
        <v>57.15</v>
      </c>
      <c r="J48" s="117">
        <f t="shared" si="8"/>
        <v>0</v>
      </c>
      <c r="K48" s="138">
        <f t="shared" ref="K48:K54" si="11">E48*F48*(G48+I48)</f>
        <v>0</v>
      </c>
      <c r="L48" s="119"/>
      <c r="M48" s="120">
        <f>K48*'Valeurs de point'!$E$3</f>
        <v>0</v>
      </c>
      <c r="N48" s="119"/>
      <c r="O48" s="120">
        <f>K48*'Valeurs de point'!$E$4</f>
        <v>0</v>
      </c>
      <c r="P48" s="119"/>
      <c r="Q48" s="121">
        <f>O48+(O48*'Valeurs de point'!$E$5)</f>
        <v>0</v>
      </c>
    </row>
    <row r="49" spans="1:17" outlineLevel="2">
      <c r="A49" s="114" t="s">
        <v>1976</v>
      </c>
      <c r="B49" s="122" t="s">
        <v>1977</v>
      </c>
      <c r="C49" s="122" t="s">
        <v>1196</v>
      </c>
      <c r="D49" s="122" t="s">
        <v>1197</v>
      </c>
      <c r="E49" s="116">
        <v>0</v>
      </c>
      <c r="F49" s="137">
        <v>1</v>
      </c>
      <c r="G49" s="117">
        <v>80.010000000000005</v>
      </c>
      <c r="H49" s="117">
        <f t="shared" si="7"/>
        <v>0</v>
      </c>
      <c r="I49" s="117">
        <v>154.09</v>
      </c>
      <c r="J49" s="117">
        <f t="shared" si="8"/>
        <v>0</v>
      </c>
      <c r="K49" s="138">
        <f t="shared" si="11"/>
        <v>0</v>
      </c>
      <c r="L49" s="119"/>
      <c r="M49" s="120">
        <f>K49*'Valeurs de point'!$E$3</f>
        <v>0</v>
      </c>
      <c r="N49" s="119"/>
      <c r="O49" s="120">
        <f>K49*'Valeurs de point'!$E$4</f>
        <v>0</v>
      </c>
      <c r="P49" s="119"/>
      <c r="Q49" s="121">
        <f>O49+(O49*'Valeurs de point'!$E$5)</f>
        <v>0</v>
      </c>
    </row>
    <row r="50" spans="1:17" outlineLevel="2">
      <c r="A50" s="114" t="s">
        <v>1974</v>
      </c>
      <c r="B50" s="122" t="s">
        <v>1977</v>
      </c>
      <c r="C50" s="122" t="s">
        <v>1198</v>
      </c>
      <c r="D50" s="122" t="s">
        <v>1199</v>
      </c>
      <c r="E50" s="116">
        <v>0</v>
      </c>
      <c r="F50" s="137">
        <v>1</v>
      </c>
      <c r="G50" s="117">
        <v>47.51</v>
      </c>
      <c r="H50" s="117">
        <f>E50*F50*G50</f>
        <v>0</v>
      </c>
      <c r="I50" s="117">
        <v>196.11</v>
      </c>
      <c r="J50" s="117">
        <f>E50*F50*I50</f>
        <v>0</v>
      </c>
      <c r="K50" s="138">
        <f>E50*F50*(G50+I50)</f>
        <v>0</v>
      </c>
      <c r="L50" s="119"/>
      <c r="M50" s="120">
        <f>K50*'Valeurs de point'!$E$3</f>
        <v>0</v>
      </c>
      <c r="N50" s="119"/>
      <c r="O50" s="120">
        <f>K50*'Valeurs de point'!$E$4</f>
        <v>0</v>
      </c>
      <c r="P50" s="119"/>
      <c r="Q50" s="121">
        <f>O50+(O50*'Valeurs de point'!$E$5)</f>
        <v>0</v>
      </c>
    </row>
    <row r="51" spans="1:17" outlineLevel="2">
      <c r="A51" s="114" t="s">
        <v>1976</v>
      </c>
      <c r="B51" s="122" t="s">
        <v>1977</v>
      </c>
      <c r="C51" s="122" t="s">
        <v>1191</v>
      </c>
      <c r="D51" s="122" t="s">
        <v>526</v>
      </c>
      <c r="E51" s="116">
        <v>0</v>
      </c>
      <c r="F51" s="137">
        <v>1</v>
      </c>
      <c r="G51" s="117">
        <v>47.51</v>
      </c>
      <c r="H51" s="117">
        <f t="shared" si="7"/>
        <v>0</v>
      </c>
      <c r="I51" s="117">
        <v>98.06</v>
      </c>
      <c r="J51" s="117">
        <f t="shared" si="8"/>
        <v>0</v>
      </c>
      <c r="K51" s="138">
        <f t="shared" si="11"/>
        <v>0</v>
      </c>
      <c r="L51" s="119"/>
      <c r="M51" s="120">
        <f>K51*'Valeurs de point'!$E$3</f>
        <v>0</v>
      </c>
      <c r="N51" s="119"/>
      <c r="O51" s="120">
        <f>K51*'Valeurs de point'!$E$4</f>
        <v>0</v>
      </c>
      <c r="P51" s="119"/>
      <c r="Q51" s="121">
        <f>O51+(O51*'Valeurs de point'!$E$5)</f>
        <v>0</v>
      </c>
    </row>
    <row r="52" spans="1:17" outlineLevel="2">
      <c r="A52" s="114" t="s">
        <v>1976</v>
      </c>
      <c r="B52" s="122" t="s">
        <v>1977</v>
      </c>
      <c r="C52" s="122" t="s">
        <v>1439</v>
      </c>
      <c r="D52" s="122" t="s">
        <v>902</v>
      </c>
      <c r="E52" s="116">
        <v>0</v>
      </c>
      <c r="F52" s="137">
        <v>1</v>
      </c>
      <c r="G52" s="117">
        <v>7.12</v>
      </c>
      <c r="H52" s="117">
        <f t="shared" si="7"/>
        <v>0</v>
      </c>
      <c r="I52" s="117">
        <v>0</v>
      </c>
      <c r="J52" s="117">
        <f t="shared" si="8"/>
        <v>0</v>
      </c>
      <c r="K52" s="138">
        <f t="shared" si="11"/>
        <v>0</v>
      </c>
      <c r="L52" s="119"/>
      <c r="M52" s="120">
        <f>K52*'Valeurs de point'!$E$3</f>
        <v>0</v>
      </c>
      <c r="N52" s="119"/>
      <c r="O52" s="120">
        <f>K52*'Valeurs de point'!$E$4</f>
        <v>0</v>
      </c>
      <c r="P52" s="119"/>
      <c r="Q52" s="121">
        <f>O52+(O52*'Valeurs de point'!$E$5)</f>
        <v>0</v>
      </c>
    </row>
    <row r="53" spans="1:17" outlineLevel="2">
      <c r="A53" s="114" t="s">
        <v>1976</v>
      </c>
      <c r="B53" s="122" t="s">
        <v>1977</v>
      </c>
      <c r="C53" s="122" t="s">
        <v>1438</v>
      </c>
      <c r="D53" s="122" t="s">
        <v>1352</v>
      </c>
      <c r="E53" s="116">
        <v>0</v>
      </c>
      <c r="F53" s="137">
        <v>1</v>
      </c>
      <c r="G53" s="117">
        <v>35.61</v>
      </c>
      <c r="H53" s="117">
        <f t="shared" si="7"/>
        <v>0</v>
      </c>
      <c r="I53" s="117">
        <v>0</v>
      </c>
      <c r="J53" s="117">
        <f t="shared" si="8"/>
        <v>0</v>
      </c>
      <c r="K53" s="138">
        <f t="shared" si="11"/>
        <v>0</v>
      </c>
      <c r="L53" s="119"/>
      <c r="M53" s="120">
        <f>K53*'Valeurs de point'!$E$3</f>
        <v>0</v>
      </c>
      <c r="N53" s="119"/>
      <c r="O53" s="120">
        <f>K53*'Valeurs de point'!$E$4</f>
        <v>0</v>
      </c>
      <c r="P53" s="119"/>
      <c r="Q53" s="121">
        <f>O53+(O53*'Valeurs de point'!$E$5)</f>
        <v>0</v>
      </c>
    </row>
    <row r="54" spans="1:17" ht="12" outlineLevel="2" thickBot="1">
      <c r="A54" s="114" t="s">
        <v>1976</v>
      </c>
      <c r="B54" s="122" t="s">
        <v>1977</v>
      </c>
      <c r="C54" s="122" t="s">
        <v>1189</v>
      </c>
      <c r="D54" s="122" t="s">
        <v>818</v>
      </c>
      <c r="E54" s="139">
        <v>0</v>
      </c>
      <c r="F54" s="137">
        <v>1</v>
      </c>
      <c r="G54" s="117"/>
      <c r="H54" s="117">
        <f t="shared" si="7"/>
        <v>0</v>
      </c>
      <c r="I54" s="117">
        <v>63.04</v>
      </c>
      <c r="J54" s="117">
        <f t="shared" si="8"/>
        <v>0</v>
      </c>
      <c r="K54" s="138">
        <f t="shared" si="11"/>
        <v>0</v>
      </c>
      <c r="L54" s="119"/>
      <c r="M54" s="120">
        <f>K54*'Valeurs de point'!$E$3</f>
        <v>0</v>
      </c>
      <c r="N54" s="119"/>
      <c r="O54" s="120">
        <f>K54*'Valeurs de point'!$E$4</f>
        <v>0</v>
      </c>
      <c r="P54" s="119"/>
      <c r="Q54" s="121">
        <f>O54+(O54*'Valeurs de point'!$E$5)</f>
        <v>0</v>
      </c>
    </row>
    <row r="55" spans="1:17" ht="12" outlineLevel="1" thickBot="1">
      <c r="A55" s="101"/>
      <c r="B55" s="123" t="s">
        <v>1755</v>
      </c>
      <c r="C55" s="124"/>
      <c r="D55" s="124"/>
      <c r="E55" s="125"/>
      <c r="F55" s="124"/>
      <c r="G55" s="126"/>
      <c r="H55" s="126"/>
      <c r="I55" s="126"/>
      <c r="J55" s="126"/>
      <c r="K55" s="126"/>
      <c r="L55" s="127"/>
      <c r="M55" s="128">
        <f>SUBTOTAL(9,M48:M54)</f>
        <v>0</v>
      </c>
      <c r="N55" s="127"/>
      <c r="O55" s="128">
        <f>SUBTOTAL(9,O48:O54)</f>
        <v>0</v>
      </c>
      <c r="P55" s="127"/>
      <c r="Q55" s="129">
        <f>SUBTOTAL(9,Q48:Q54)</f>
        <v>0</v>
      </c>
    </row>
    <row r="56" spans="1:17" outlineLevel="2">
      <c r="A56" s="114" t="s">
        <v>1978</v>
      </c>
      <c r="B56" s="122" t="s">
        <v>1979</v>
      </c>
      <c r="C56" s="122" t="s">
        <v>1437</v>
      </c>
      <c r="D56" s="122" t="s">
        <v>183</v>
      </c>
      <c r="E56" s="116">
        <v>0</v>
      </c>
      <c r="F56" s="137">
        <v>1</v>
      </c>
      <c r="G56" s="117">
        <v>5.74</v>
      </c>
      <c r="H56" s="117">
        <f t="shared" ref="H56:H74" si="12">E56*F56*G56</f>
        <v>0</v>
      </c>
      <c r="I56" s="117">
        <v>57.15</v>
      </c>
      <c r="J56" s="117">
        <f t="shared" ref="J56:J71" si="13">E56*F56*I56</f>
        <v>0</v>
      </c>
      <c r="K56" s="138">
        <f t="shared" ref="K56:K61" si="14">E56*F56*(G56+I56)</f>
        <v>0</v>
      </c>
      <c r="L56" s="119"/>
      <c r="M56" s="120">
        <f>K56*'Valeurs de point'!$E$3</f>
        <v>0</v>
      </c>
      <c r="N56" s="119"/>
      <c r="O56" s="120">
        <f>K56*'Valeurs de point'!$E$4</f>
        <v>0</v>
      </c>
      <c r="P56" s="119"/>
      <c r="Q56" s="121">
        <f>O56+(O56*'Valeurs de point'!$E$5)</f>
        <v>0</v>
      </c>
    </row>
    <row r="57" spans="1:17" outlineLevel="2">
      <c r="A57" s="114" t="s">
        <v>1978</v>
      </c>
      <c r="B57" s="122" t="s">
        <v>1979</v>
      </c>
      <c r="C57" s="122" t="s">
        <v>1200</v>
      </c>
      <c r="D57" s="122" t="s">
        <v>1201</v>
      </c>
      <c r="E57" s="116">
        <v>0</v>
      </c>
      <c r="F57" s="137">
        <v>1</v>
      </c>
      <c r="G57" s="117">
        <v>97.51</v>
      </c>
      <c r="H57" s="117">
        <f t="shared" si="12"/>
        <v>0</v>
      </c>
      <c r="I57" s="117">
        <v>189.11</v>
      </c>
      <c r="J57" s="117">
        <f t="shared" si="13"/>
        <v>0</v>
      </c>
      <c r="K57" s="138">
        <f t="shared" si="14"/>
        <v>0</v>
      </c>
      <c r="L57" s="119"/>
      <c r="M57" s="120">
        <f>K57*'Valeurs de point'!$E$3</f>
        <v>0</v>
      </c>
      <c r="N57" s="119"/>
      <c r="O57" s="120">
        <f>K57*'Valeurs de point'!$E$4</f>
        <v>0</v>
      </c>
      <c r="P57" s="119"/>
      <c r="Q57" s="121">
        <f>O57+(O57*'Valeurs de point'!$E$5)</f>
        <v>0</v>
      </c>
    </row>
    <row r="58" spans="1:17" outlineLevel="2">
      <c r="A58" s="114" t="s">
        <v>1978</v>
      </c>
      <c r="B58" s="122" t="s">
        <v>1979</v>
      </c>
      <c r="C58" s="122" t="s">
        <v>1198</v>
      </c>
      <c r="D58" s="122" t="s">
        <v>1199</v>
      </c>
      <c r="E58" s="139">
        <v>0</v>
      </c>
      <c r="F58" s="137">
        <v>1</v>
      </c>
      <c r="G58" s="117">
        <v>47.51</v>
      </c>
      <c r="H58" s="117">
        <f t="shared" si="12"/>
        <v>0</v>
      </c>
      <c r="I58" s="117">
        <v>196.11</v>
      </c>
      <c r="J58" s="117">
        <f t="shared" si="13"/>
        <v>0</v>
      </c>
      <c r="K58" s="138">
        <f t="shared" si="14"/>
        <v>0</v>
      </c>
      <c r="L58" s="119"/>
      <c r="M58" s="120">
        <f>K58*'Valeurs de point'!$E$3</f>
        <v>0</v>
      </c>
      <c r="N58" s="119"/>
      <c r="O58" s="120">
        <f>K58*'Valeurs de point'!$E$4</f>
        <v>0</v>
      </c>
      <c r="P58" s="119"/>
      <c r="Q58" s="121">
        <f>O58+(O58*'Valeurs de point'!$E$5)</f>
        <v>0</v>
      </c>
    </row>
    <row r="59" spans="1:17" outlineLevel="2">
      <c r="A59" s="114" t="s">
        <v>1978</v>
      </c>
      <c r="B59" s="122" t="s">
        <v>1979</v>
      </c>
      <c r="C59" s="122" t="s">
        <v>1439</v>
      </c>
      <c r="D59" s="122" t="s">
        <v>902</v>
      </c>
      <c r="E59" s="116">
        <v>0</v>
      </c>
      <c r="F59" s="137">
        <v>1</v>
      </c>
      <c r="G59" s="117">
        <v>7.12</v>
      </c>
      <c r="H59" s="117">
        <f t="shared" si="12"/>
        <v>0</v>
      </c>
      <c r="I59" s="117">
        <v>0</v>
      </c>
      <c r="J59" s="117">
        <f t="shared" si="13"/>
        <v>0</v>
      </c>
      <c r="K59" s="138">
        <f t="shared" si="14"/>
        <v>0</v>
      </c>
      <c r="L59" s="119"/>
      <c r="M59" s="120">
        <f>K59*'Valeurs de point'!$E$3</f>
        <v>0</v>
      </c>
      <c r="N59" s="119"/>
      <c r="O59" s="120">
        <f>K59*'Valeurs de point'!$E$4</f>
        <v>0</v>
      </c>
      <c r="P59" s="119"/>
      <c r="Q59" s="121">
        <f>O59+(O59*'Valeurs de point'!$E$5)</f>
        <v>0</v>
      </c>
    </row>
    <row r="60" spans="1:17" outlineLevel="2">
      <c r="A60" s="114" t="s">
        <v>1978</v>
      </c>
      <c r="B60" s="122" t="s">
        <v>1979</v>
      </c>
      <c r="C60" s="122" t="s">
        <v>1438</v>
      </c>
      <c r="D60" s="122" t="s">
        <v>1352</v>
      </c>
      <c r="E60" s="116">
        <v>0</v>
      </c>
      <c r="F60" s="137">
        <v>1</v>
      </c>
      <c r="G60" s="117">
        <v>35.61</v>
      </c>
      <c r="H60" s="117">
        <f t="shared" si="12"/>
        <v>0</v>
      </c>
      <c r="I60" s="117">
        <v>0</v>
      </c>
      <c r="J60" s="117">
        <f t="shared" si="13"/>
        <v>0</v>
      </c>
      <c r="K60" s="138">
        <f t="shared" si="14"/>
        <v>0</v>
      </c>
      <c r="L60" s="119"/>
      <c r="M60" s="120">
        <f>K60*'Valeurs de point'!$E$3</f>
        <v>0</v>
      </c>
      <c r="N60" s="119"/>
      <c r="O60" s="120">
        <f>K60*'Valeurs de point'!$E$4</f>
        <v>0</v>
      </c>
      <c r="P60" s="119"/>
      <c r="Q60" s="121">
        <f>O60+(O60*'Valeurs de point'!$E$5)</f>
        <v>0</v>
      </c>
    </row>
    <row r="61" spans="1:17" ht="12" outlineLevel="2" thickBot="1">
      <c r="A61" s="114" t="s">
        <v>1978</v>
      </c>
      <c r="B61" s="122" t="s">
        <v>1979</v>
      </c>
      <c r="C61" s="122" t="s">
        <v>1189</v>
      </c>
      <c r="D61" s="122" t="s">
        <v>818</v>
      </c>
      <c r="E61" s="139">
        <v>0</v>
      </c>
      <c r="F61" s="137">
        <v>1</v>
      </c>
      <c r="G61" s="117"/>
      <c r="H61" s="117">
        <f t="shared" si="12"/>
        <v>0</v>
      </c>
      <c r="I61" s="117">
        <v>63.04</v>
      </c>
      <c r="J61" s="117">
        <f t="shared" si="13"/>
        <v>0</v>
      </c>
      <c r="K61" s="138">
        <f t="shared" si="14"/>
        <v>0</v>
      </c>
      <c r="L61" s="119"/>
      <c r="M61" s="120">
        <f>K61*'Valeurs de point'!$E$3</f>
        <v>0</v>
      </c>
      <c r="N61" s="119"/>
      <c r="O61" s="120">
        <f>K61*'Valeurs de point'!$E$4</f>
        <v>0</v>
      </c>
      <c r="P61" s="119"/>
      <c r="Q61" s="121">
        <f>O61+(O61*'Valeurs de point'!$E$5)</f>
        <v>0</v>
      </c>
    </row>
    <row r="62" spans="1:17" ht="12" outlineLevel="1" thickBot="1">
      <c r="A62" s="101"/>
      <c r="B62" s="123" t="s">
        <v>823</v>
      </c>
      <c r="C62" s="124"/>
      <c r="D62" s="124"/>
      <c r="E62" s="125"/>
      <c r="F62" s="124"/>
      <c r="G62" s="126"/>
      <c r="H62" s="126"/>
      <c r="I62" s="126"/>
      <c r="J62" s="126"/>
      <c r="K62" s="126"/>
      <c r="L62" s="126" t="e">
        <f>(SUM(L56:L61))-(SUM(#REF!))</f>
        <v>#REF!</v>
      </c>
      <c r="M62" s="128">
        <f>SUBTOTAL(9,M56:M61)</f>
        <v>0</v>
      </c>
      <c r="N62" s="127"/>
      <c r="O62" s="128">
        <f>SUBTOTAL(9,O56:O61)</f>
        <v>0</v>
      </c>
      <c r="P62" s="127"/>
      <c r="Q62" s="129">
        <f>SUBTOTAL(9,Q56:Q61)</f>
        <v>0</v>
      </c>
    </row>
    <row r="63" spans="1:17" outlineLevel="2">
      <c r="A63" s="114" t="s">
        <v>1980</v>
      </c>
      <c r="B63" s="122" t="s">
        <v>842</v>
      </c>
      <c r="C63" s="122" t="s">
        <v>1437</v>
      </c>
      <c r="D63" s="122" t="s">
        <v>183</v>
      </c>
      <c r="E63" s="116">
        <v>0</v>
      </c>
      <c r="F63" s="137">
        <v>1</v>
      </c>
      <c r="G63" s="117">
        <v>5.74</v>
      </c>
      <c r="H63" s="117">
        <f t="shared" si="12"/>
        <v>0</v>
      </c>
      <c r="I63" s="117">
        <v>57.15</v>
      </c>
      <c r="J63" s="117">
        <f t="shared" si="13"/>
        <v>0</v>
      </c>
      <c r="K63" s="138">
        <f t="shared" ref="K63:K69" si="15">E63*F63*(G63+I63)</f>
        <v>0</v>
      </c>
      <c r="L63" s="119"/>
      <c r="M63" s="120">
        <f>K63*'Valeurs de point'!$E$3</f>
        <v>0</v>
      </c>
      <c r="N63" s="119"/>
      <c r="O63" s="120">
        <f>K63*'Valeurs de point'!$E$4</f>
        <v>0</v>
      </c>
      <c r="P63" s="119"/>
      <c r="Q63" s="121">
        <f>O63+(O63*'Valeurs de point'!$E$5)</f>
        <v>0</v>
      </c>
    </row>
    <row r="64" spans="1:17" outlineLevel="2">
      <c r="A64" s="114" t="s">
        <v>1980</v>
      </c>
      <c r="B64" s="122" t="s">
        <v>842</v>
      </c>
      <c r="C64" s="122" t="s">
        <v>1200</v>
      </c>
      <c r="D64" s="122" t="s">
        <v>1201</v>
      </c>
      <c r="E64" s="116">
        <v>0</v>
      </c>
      <c r="F64" s="137">
        <v>1</v>
      </c>
      <c r="G64" s="117">
        <v>97.51</v>
      </c>
      <c r="H64" s="117">
        <f t="shared" si="12"/>
        <v>0</v>
      </c>
      <c r="I64" s="117">
        <v>189.11</v>
      </c>
      <c r="J64" s="117">
        <f t="shared" si="13"/>
        <v>0</v>
      </c>
      <c r="K64" s="138">
        <f t="shared" si="15"/>
        <v>0</v>
      </c>
      <c r="L64" s="119"/>
      <c r="M64" s="120">
        <f>K64*'Valeurs de point'!$E$3</f>
        <v>0</v>
      </c>
      <c r="N64" s="119"/>
      <c r="O64" s="120">
        <f>K64*'Valeurs de point'!$E$4</f>
        <v>0</v>
      </c>
      <c r="P64" s="119"/>
      <c r="Q64" s="121">
        <f>O64+(O64*'Valeurs de point'!$E$5)</f>
        <v>0</v>
      </c>
    </row>
    <row r="65" spans="1:17" outlineLevel="2">
      <c r="A65" s="114" t="s">
        <v>1980</v>
      </c>
      <c r="B65" s="122" t="s">
        <v>842</v>
      </c>
      <c r="C65" s="122" t="s">
        <v>1198</v>
      </c>
      <c r="D65" s="122" t="s">
        <v>1199</v>
      </c>
      <c r="E65" s="116">
        <v>0</v>
      </c>
      <c r="F65" s="137">
        <v>1</v>
      </c>
      <c r="G65" s="117">
        <v>47.51</v>
      </c>
      <c r="H65" s="117">
        <f t="shared" si="12"/>
        <v>0</v>
      </c>
      <c r="I65" s="117">
        <v>196.11</v>
      </c>
      <c r="J65" s="117">
        <f t="shared" si="13"/>
        <v>0</v>
      </c>
      <c r="K65" s="138">
        <f t="shared" si="15"/>
        <v>0</v>
      </c>
      <c r="L65" s="119"/>
      <c r="M65" s="120">
        <f>K65*'Valeurs de point'!$E$3</f>
        <v>0</v>
      </c>
      <c r="N65" s="119"/>
      <c r="O65" s="120">
        <f>K65*'Valeurs de point'!$E$4</f>
        <v>0</v>
      </c>
      <c r="P65" s="119"/>
      <c r="Q65" s="121">
        <f>O65+(O65*'Valeurs de point'!$E$5)</f>
        <v>0</v>
      </c>
    </row>
    <row r="66" spans="1:17" outlineLevel="2">
      <c r="A66" s="114" t="s">
        <v>1980</v>
      </c>
      <c r="B66" s="122" t="s">
        <v>842</v>
      </c>
      <c r="C66" s="122" t="s">
        <v>1191</v>
      </c>
      <c r="D66" s="122" t="s">
        <v>526</v>
      </c>
      <c r="E66" s="116">
        <v>0</v>
      </c>
      <c r="F66" s="137">
        <v>1</v>
      </c>
      <c r="G66" s="117">
        <v>47.51</v>
      </c>
      <c r="H66" s="117">
        <f t="shared" si="12"/>
        <v>0</v>
      </c>
      <c r="I66" s="117">
        <v>98.06</v>
      </c>
      <c r="J66" s="117">
        <f t="shared" si="13"/>
        <v>0</v>
      </c>
      <c r="K66" s="138">
        <f t="shared" si="15"/>
        <v>0</v>
      </c>
      <c r="L66" s="119"/>
      <c r="M66" s="120">
        <f>K66*'Valeurs de point'!$E$3</f>
        <v>0</v>
      </c>
      <c r="N66" s="119"/>
      <c r="O66" s="120">
        <f>K66*'Valeurs de point'!$E$4</f>
        <v>0</v>
      </c>
      <c r="P66" s="119"/>
      <c r="Q66" s="121">
        <f>O66+(O66*'Valeurs de point'!$E$5)</f>
        <v>0</v>
      </c>
    </row>
    <row r="67" spans="1:17" outlineLevel="2">
      <c r="A67" s="114" t="s">
        <v>1980</v>
      </c>
      <c r="B67" s="122" t="s">
        <v>842</v>
      </c>
      <c r="C67" s="122" t="s">
        <v>1439</v>
      </c>
      <c r="D67" s="122" t="s">
        <v>902</v>
      </c>
      <c r="E67" s="116">
        <v>0</v>
      </c>
      <c r="F67" s="137">
        <v>1</v>
      </c>
      <c r="G67" s="117">
        <v>7.12</v>
      </c>
      <c r="H67" s="117">
        <f t="shared" si="12"/>
        <v>0</v>
      </c>
      <c r="I67" s="117">
        <v>0</v>
      </c>
      <c r="J67" s="117">
        <f t="shared" si="13"/>
        <v>0</v>
      </c>
      <c r="K67" s="138">
        <f t="shared" si="15"/>
        <v>0</v>
      </c>
      <c r="L67" s="119"/>
      <c r="M67" s="120">
        <f>K67*'Valeurs de point'!$E$3</f>
        <v>0</v>
      </c>
      <c r="N67" s="119"/>
      <c r="O67" s="120">
        <f>K67*'Valeurs de point'!$E$4</f>
        <v>0</v>
      </c>
      <c r="P67" s="119"/>
      <c r="Q67" s="121">
        <f>O67+(O67*'Valeurs de point'!$E$5)</f>
        <v>0</v>
      </c>
    </row>
    <row r="68" spans="1:17" outlineLevel="2">
      <c r="A68" s="114" t="s">
        <v>1980</v>
      </c>
      <c r="B68" s="122" t="s">
        <v>842</v>
      </c>
      <c r="C68" s="122" t="s">
        <v>1438</v>
      </c>
      <c r="D68" s="122" t="s">
        <v>1352</v>
      </c>
      <c r="E68" s="116">
        <v>0</v>
      </c>
      <c r="F68" s="137">
        <v>1</v>
      </c>
      <c r="G68" s="117">
        <v>35.61</v>
      </c>
      <c r="H68" s="117">
        <f t="shared" si="12"/>
        <v>0</v>
      </c>
      <c r="I68" s="117">
        <v>0</v>
      </c>
      <c r="J68" s="117">
        <f t="shared" si="13"/>
        <v>0</v>
      </c>
      <c r="K68" s="138">
        <f t="shared" si="15"/>
        <v>0</v>
      </c>
      <c r="L68" s="119"/>
      <c r="M68" s="120">
        <f>K68*'Valeurs de point'!$E$3</f>
        <v>0</v>
      </c>
      <c r="N68" s="119"/>
      <c r="O68" s="120">
        <f>K68*'Valeurs de point'!$E$4</f>
        <v>0</v>
      </c>
      <c r="P68" s="119"/>
      <c r="Q68" s="121">
        <f>O68+(O68*'Valeurs de point'!$E$5)</f>
        <v>0</v>
      </c>
    </row>
    <row r="69" spans="1:17" ht="12" outlineLevel="2" thickBot="1">
      <c r="A69" s="114" t="s">
        <v>1980</v>
      </c>
      <c r="B69" s="122" t="s">
        <v>842</v>
      </c>
      <c r="C69" s="122" t="s">
        <v>1189</v>
      </c>
      <c r="D69" s="122" t="s">
        <v>818</v>
      </c>
      <c r="E69" s="139">
        <v>0</v>
      </c>
      <c r="F69" s="137">
        <v>1</v>
      </c>
      <c r="G69" s="117"/>
      <c r="H69" s="117">
        <f t="shared" si="12"/>
        <v>0</v>
      </c>
      <c r="I69" s="117">
        <v>63.04</v>
      </c>
      <c r="J69" s="117">
        <f t="shared" si="13"/>
        <v>0</v>
      </c>
      <c r="K69" s="138">
        <f t="shared" si="15"/>
        <v>0</v>
      </c>
      <c r="L69" s="119"/>
      <c r="M69" s="120">
        <f>K69*'Valeurs de point'!$E$3</f>
        <v>0</v>
      </c>
      <c r="N69" s="119"/>
      <c r="O69" s="120">
        <f>K69*'Valeurs de point'!$E$4</f>
        <v>0</v>
      </c>
      <c r="P69" s="119"/>
      <c r="Q69" s="121">
        <f>O69+(O69*'Valeurs de point'!$E$5)</f>
        <v>0</v>
      </c>
    </row>
    <row r="70" spans="1:17" ht="12" outlineLevel="1" thickBot="1">
      <c r="A70" s="101"/>
      <c r="B70" s="123" t="s">
        <v>843</v>
      </c>
      <c r="C70" s="124"/>
      <c r="D70" s="124"/>
      <c r="E70" s="125"/>
      <c r="F70" s="124"/>
      <c r="G70" s="126"/>
      <c r="H70" s="126"/>
      <c r="I70" s="126"/>
      <c r="J70" s="126"/>
      <c r="K70" s="126"/>
      <c r="L70" s="127"/>
      <c r="M70" s="128">
        <f>SUBTOTAL(9,M63:M69)</f>
        <v>0</v>
      </c>
      <c r="N70" s="127"/>
      <c r="O70" s="128">
        <f>SUBTOTAL(9,O63:O69)</f>
        <v>0</v>
      </c>
      <c r="P70" s="127"/>
      <c r="Q70" s="128">
        <f>SUBTOTAL(9,Q63:Q69)</f>
        <v>0</v>
      </c>
    </row>
    <row r="71" spans="1:17" outlineLevel="2">
      <c r="A71" s="114" t="s">
        <v>1980</v>
      </c>
      <c r="B71" s="122" t="s">
        <v>2201</v>
      </c>
      <c r="C71" s="122" t="s">
        <v>1437</v>
      </c>
      <c r="D71" s="122" t="s">
        <v>183</v>
      </c>
      <c r="E71" s="116">
        <v>0</v>
      </c>
      <c r="F71" s="137">
        <v>1</v>
      </c>
      <c r="G71" s="117">
        <v>5.74</v>
      </c>
      <c r="H71" s="117">
        <f t="shared" si="12"/>
        <v>0</v>
      </c>
      <c r="I71" s="117">
        <v>57.15</v>
      </c>
      <c r="J71" s="117">
        <f t="shared" si="13"/>
        <v>0</v>
      </c>
      <c r="K71" s="138">
        <f t="shared" ref="K71:K77" si="16">E71*F71*(G71+I71)</f>
        <v>0</v>
      </c>
      <c r="L71" s="119"/>
      <c r="M71" s="120">
        <f>K71*'Valeurs de point'!$E$3</f>
        <v>0</v>
      </c>
      <c r="N71" s="119"/>
      <c r="O71" s="120">
        <f>K71*'Valeurs de point'!$E$4</f>
        <v>0</v>
      </c>
      <c r="P71" s="119"/>
      <c r="Q71" s="121">
        <f>O71+(O71*'Valeurs de point'!$E$5)</f>
        <v>0</v>
      </c>
    </row>
    <row r="72" spans="1:17" outlineLevel="2">
      <c r="A72" s="114" t="s">
        <v>1980</v>
      </c>
      <c r="B72" s="122" t="s">
        <v>2201</v>
      </c>
      <c r="C72" s="122" t="s">
        <v>1200</v>
      </c>
      <c r="D72" s="122" t="s">
        <v>1201</v>
      </c>
      <c r="E72" s="116">
        <v>0</v>
      </c>
      <c r="F72" s="137">
        <v>1</v>
      </c>
      <c r="G72" s="117">
        <v>97.51</v>
      </c>
      <c r="H72" s="117">
        <f t="shared" si="12"/>
        <v>0</v>
      </c>
      <c r="I72" s="117">
        <v>189.11</v>
      </c>
      <c r="J72" s="117">
        <f t="shared" ref="J72:J92" si="17">E72*F72*I72</f>
        <v>0</v>
      </c>
      <c r="K72" s="138">
        <f t="shared" si="16"/>
        <v>0</v>
      </c>
      <c r="L72" s="119"/>
      <c r="M72" s="120">
        <f>K72*'Valeurs de point'!$E$3</f>
        <v>0</v>
      </c>
      <c r="N72" s="119"/>
      <c r="O72" s="120">
        <f>K72*'Valeurs de point'!$E$4</f>
        <v>0</v>
      </c>
      <c r="P72" s="119"/>
      <c r="Q72" s="121">
        <f>O72+(O72*'Valeurs de point'!$E$5)</f>
        <v>0</v>
      </c>
    </row>
    <row r="73" spans="1:17" outlineLevel="2">
      <c r="A73" s="114" t="s">
        <v>1980</v>
      </c>
      <c r="B73" s="122" t="s">
        <v>2201</v>
      </c>
      <c r="C73" s="122" t="s">
        <v>1198</v>
      </c>
      <c r="D73" s="122" t="s">
        <v>1199</v>
      </c>
      <c r="E73" s="116">
        <v>0</v>
      </c>
      <c r="F73" s="137">
        <v>1</v>
      </c>
      <c r="G73" s="117">
        <v>47.51</v>
      </c>
      <c r="H73" s="117">
        <f t="shared" si="12"/>
        <v>0</v>
      </c>
      <c r="I73" s="117">
        <v>196.11</v>
      </c>
      <c r="J73" s="117">
        <f t="shared" si="17"/>
        <v>0</v>
      </c>
      <c r="K73" s="138">
        <f t="shared" si="16"/>
        <v>0</v>
      </c>
      <c r="L73" s="119"/>
      <c r="M73" s="120">
        <f>K73*'Valeurs de point'!$E$3</f>
        <v>0</v>
      </c>
      <c r="N73" s="119"/>
      <c r="O73" s="120">
        <f>K73*'Valeurs de point'!$E$4</f>
        <v>0</v>
      </c>
      <c r="P73" s="119"/>
      <c r="Q73" s="121">
        <f>O73+(O73*'Valeurs de point'!$E$5)</f>
        <v>0</v>
      </c>
    </row>
    <row r="74" spans="1:17" outlineLevel="2">
      <c r="A74" s="114" t="s">
        <v>1980</v>
      </c>
      <c r="B74" s="122" t="s">
        <v>2201</v>
      </c>
      <c r="C74" s="122" t="s">
        <v>1191</v>
      </c>
      <c r="D74" s="122" t="s">
        <v>526</v>
      </c>
      <c r="E74" s="116">
        <v>0</v>
      </c>
      <c r="F74" s="137">
        <v>1</v>
      </c>
      <c r="G74" s="117">
        <v>47.51</v>
      </c>
      <c r="H74" s="117">
        <f t="shared" si="12"/>
        <v>0</v>
      </c>
      <c r="I74" s="117">
        <v>98.06</v>
      </c>
      <c r="J74" s="117">
        <f t="shared" si="17"/>
        <v>0</v>
      </c>
      <c r="K74" s="138">
        <f t="shared" si="16"/>
        <v>0</v>
      </c>
      <c r="L74" s="119"/>
      <c r="M74" s="120">
        <f>K74*'Valeurs de point'!$E$3</f>
        <v>0</v>
      </c>
      <c r="N74" s="119"/>
      <c r="O74" s="120">
        <f>K74*'Valeurs de point'!$E$4</f>
        <v>0</v>
      </c>
      <c r="P74" s="119"/>
      <c r="Q74" s="121">
        <f>O74+(O74*'Valeurs de point'!$E$5)</f>
        <v>0</v>
      </c>
    </row>
    <row r="75" spans="1:17" outlineLevel="2">
      <c r="A75" s="114" t="s">
        <v>1980</v>
      </c>
      <c r="B75" s="122" t="s">
        <v>2201</v>
      </c>
      <c r="C75" s="122" t="s">
        <v>1439</v>
      </c>
      <c r="D75" s="122" t="s">
        <v>902</v>
      </c>
      <c r="E75" s="116">
        <v>0</v>
      </c>
      <c r="F75" s="137">
        <v>1</v>
      </c>
      <c r="G75" s="117">
        <v>7.12</v>
      </c>
      <c r="H75" s="117">
        <f t="shared" ref="H75:H92" si="18">E75*F75*G75</f>
        <v>0</v>
      </c>
      <c r="I75" s="117">
        <v>0</v>
      </c>
      <c r="J75" s="117">
        <f t="shared" si="17"/>
        <v>0</v>
      </c>
      <c r="K75" s="138">
        <f t="shared" si="16"/>
        <v>0</v>
      </c>
      <c r="L75" s="119"/>
      <c r="M75" s="120">
        <f>K75*'Valeurs de point'!$E$3</f>
        <v>0</v>
      </c>
      <c r="N75" s="119"/>
      <c r="O75" s="120">
        <f>K75*'Valeurs de point'!$E$4</f>
        <v>0</v>
      </c>
      <c r="P75" s="119"/>
      <c r="Q75" s="121">
        <f>O75+(O75*'Valeurs de point'!$E$5)</f>
        <v>0</v>
      </c>
    </row>
    <row r="76" spans="1:17" outlineLevel="2">
      <c r="A76" s="114" t="s">
        <v>1980</v>
      </c>
      <c r="B76" s="122" t="s">
        <v>2201</v>
      </c>
      <c r="C76" s="122" t="s">
        <v>1438</v>
      </c>
      <c r="D76" s="122" t="s">
        <v>1352</v>
      </c>
      <c r="E76" s="116">
        <v>0</v>
      </c>
      <c r="F76" s="137">
        <v>1</v>
      </c>
      <c r="G76" s="117">
        <v>35.61</v>
      </c>
      <c r="H76" s="117">
        <f t="shared" si="18"/>
        <v>0</v>
      </c>
      <c r="I76" s="117">
        <v>0</v>
      </c>
      <c r="J76" s="117">
        <f t="shared" si="17"/>
        <v>0</v>
      </c>
      <c r="K76" s="138">
        <f t="shared" si="16"/>
        <v>0</v>
      </c>
      <c r="L76" s="119"/>
      <c r="M76" s="120">
        <f>K76*'Valeurs de point'!$E$3</f>
        <v>0</v>
      </c>
      <c r="N76" s="119"/>
      <c r="O76" s="120">
        <f>K76*'Valeurs de point'!$E$4</f>
        <v>0</v>
      </c>
      <c r="P76" s="119"/>
      <c r="Q76" s="121">
        <f>O76+(O76*'Valeurs de point'!$E$5)</f>
        <v>0</v>
      </c>
    </row>
    <row r="77" spans="1:17" ht="12" outlineLevel="2" thickBot="1">
      <c r="A77" s="114" t="s">
        <v>1980</v>
      </c>
      <c r="B77" s="122" t="s">
        <v>2201</v>
      </c>
      <c r="C77" s="122" t="s">
        <v>1189</v>
      </c>
      <c r="D77" s="122" t="s">
        <v>818</v>
      </c>
      <c r="E77" s="139">
        <v>0</v>
      </c>
      <c r="F77" s="137">
        <v>1</v>
      </c>
      <c r="G77" s="117"/>
      <c r="H77" s="117">
        <f t="shared" si="18"/>
        <v>0</v>
      </c>
      <c r="I77" s="117">
        <v>63.04</v>
      </c>
      <c r="J77" s="117">
        <f t="shared" si="17"/>
        <v>0</v>
      </c>
      <c r="K77" s="138">
        <f t="shared" si="16"/>
        <v>0</v>
      </c>
      <c r="L77" s="119"/>
      <c r="M77" s="120">
        <f>K77*'Valeurs de point'!$E$3</f>
        <v>0</v>
      </c>
      <c r="N77" s="119"/>
      <c r="O77" s="120">
        <f>K77*'Valeurs de point'!$E$4</f>
        <v>0</v>
      </c>
      <c r="P77" s="119"/>
      <c r="Q77" s="121">
        <f>O77+(O77*'Valeurs de point'!$E$5)</f>
        <v>0</v>
      </c>
    </row>
    <row r="78" spans="1:17" ht="12" outlineLevel="1" thickBot="1">
      <c r="A78" s="101"/>
      <c r="B78" s="123" t="s">
        <v>2202</v>
      </c>
      <c r="C78" s="124"/>
      <c r="D78" s="124"/>
      <c r="E78" s="125"/>
      <c r="F78" s="124"/>
      <c r="G78" s="126"/>
      <c r="H78" s="126"/>
      <c r="I78" s="126"/>
      <c r="J78" s="126"/>
      <c r="K78" s="126"/>
      <c r="L78" s="127"/>
      <c r="M78" s="128">
        <f>SUBTOTAL(9,M71:M77)</f>
        <v>0</v>
      </c>
      <c r="N78" s="127"/>
      <c r="O78" s="128">
        <f>SUBTOTAL(9,O71:O77)</f>
        <v>0</v>
      </c>
      <c r="P78" s="127"/>
      <c r="Q78" s="129">
        <f>SUBTOTAL(9,Q71:Q77)</f>
        <v>0</v>
      </c>
    </row>
    <row r="79" spans="1:17" outlineLevel="2">
      <c r="A79" s="114" t="s">
        <v>1420</v>
      </c>
      <c r="B79" s="122" t="s">
        <v>1421</v>
      </c>
      <c r="C79" s="122" t="s">
        <v>1437</v>
      </c>
      <c r="D79" s="122" t="s">
        <v>183</v>
      </c>
      <c r="E79" s="116">
        <v>0</v>
      </c>
      <c r="F79" s="137">
        <v>1</v>
      </c>
      <c r="G79" s="117">
        <v>5.74</v>
      </c>
      <c r="H79" s="117">
        <f t="shared" si="18"/>
        <v>0</v>
      </c>
      <c r="I79" s="117">
        <v>57.15</v>
      </c>
      <c r="J79" s="117">
        <f t="shared" si="17"/>
        <v>0</v>
      </c>
      <c r="K79" s="138">
        <f t="shared" ref="K79:K84" si="19">E79*F79*(G79+I79)</f>
        <v>0</v>
      </c>
      <c r="L79" s="119"/>
      <c r="M79" s="120">
        <f>K79*'Valeurs de point'!$E$3</f>
        <v>0</v>
      </c>
      <c r="N79" s="119"/>
      <c r="O79" s="120">
        <f>K79*'Valeurs de point'!$E$4</f>
        <v>0</v>
      </c>
      <c r="P79" s="119"/>
      <c r="Q79" s="121">
        <f>O79+(O79*'Valeurs de point'!$E$5)</f>
        <v>0</v>
      </c>
    </row>
    <row r="80" spans="1:17" outlineLevel="2">
      <c r="A80" s="114" t="s">
        <v>1420</v>
      </c>
      <c r="B80" s="122" t="s">
        <v>1421</v>
      </c>
      <c r="C80" s="122" t="s">
        <v>1202</v>
      </c>
      <c r="D80" s="122" t="s">
        <v>1203</v>
      </c>
      <c r="E80" s="116">
        <v>0</v>
      </c>
      <c r="F80" s="137">
        <v>1</v>
      </c>
      <c r="G80" s="117">
        <v>82.51</v>
      </c>
      <c r="H80" s="117">
        <f t="shared" si="18"/>
        <v>0</v>
      </c>
      <c r="I80" s="117">
        <v>161.09</v>
      </c>
      <c r="J80" s="117">
        <f t="shared" si="17"/>
        <v>0</v>
      </c>
      <c r="K80" s="138">
        <f t="shared" si="19"/>
        <v>0</v>
      </c>
      <c r="L80" s="119"/>
      <c r="M80" s="120">
        <f>K80*'Valeurs de point'!$E$3</f>
        <v>0</v>
      </c>
      <c r="N80" s="119"/>
      <c r="O80" s="120">
        <f>K80*'Valeurs de point'!$E$4</f>
        <v>0</v>
      </c>
      <c r="P80" s="119"/>
      <c r="Q80" s="121">
        <f>O80+(O80*'Valeurs de point'!$E$5)</f>
        <v>0</v>
      </c>
    </row>
    <row r="81" spans="1:17" outlineLevel="2">
      <c r="A81" s="114" t="s">
        <v>1420</v>
      </c>
      <c r="B81" s="122" t="s">
        <v>1421</v>
      </c>
      <c r="C81" s="122" t="s">
        <v>1198</v>
      </c>
      <c r="D81" s="122" t="s">
        <v>1199</v>
      </c>
      <c r="E81" s="116">
        <v>0</v>
      </c>
      <c r="F81" s="137">
        <v>1</v>
      </c>
      <c r="G81" s="117">
        <v>47.51</v>
      </c>
      <c r="H81" s="117">
        <f t="shared" si="18"/>
        <v>0</v>
      </c>
      <c r="I81" s="117">
        <v>196.11</v>
      </c>
      <c r="J81" s="117">
        <f>E81*F81*I81</f>
        <v>0</v>
      </c>
      <c r="K81" s="138">
        <f t="shared" si="19"/>
        <v>0</v>
      </c>
      <c r="L81" s="119"/>
      <c r="M81" s="120">
        <f>K81*'Valeurs de point'!$E$3</f>
        <v>0</v>
      </c>
      <c r="N81" s="119"/>
      <c r="O81" s="120">
        <f>K81*'Valeurs de point'!$E$4</f>
        <v>0</v>
      </c>
      <c r="P81" s="119"/>
      <c r="Q81" s="121">
        <f>O81+(O81*'Valeurs de point'!$E$5)</f>
        <v>0</v>
      </c>
    </row>
    <row r="82" spans="1:17" outlineLevel="2">
      <c r="A82" s="114" t="s">
        <v>1420</v>
      </c>
      <c r="B82" s="122" t="s">
        <v>1421</v>
      </c>
      <c r="C82" s="122" t="s">
        <v>1439</v>
      </c>
      <c r="D82" s="122" t="s">
        <v>902</v>
      </c>
      <c r="E82" s="116">
        <v>0</v>
      </c>
      <c r="F82" s="137">
        <v>1</v>
      </c>
      <c r="G82" s="117">
        <v>7.12</v>
      </c>
      <c r="H82" s="117">
        <f t="shared" si="18"/>
        <v>0</v>
      </c>
      <c r="I82" s="117">
        <v>0</v>
      </c>
      <c r="J82" s="117">
        <f t="shared" si="17"/>
        <v>0</v>
      </c>
      <c r="K82" s="138">
        <f t="shared" si="19"/>
        <v>0</v>
      </c>
      <c r="L82" s="119"/>
      <c r="M82" s="120">
        <f>K82*'Valeurs de point'!$E$3</f>
        <v>0</v>
      </c>
      <c r="N82" s="119"/>
      <c r="O82" s="120">
        <f>K82*'Valeurs de point'!$E$4</f>
        <v>0</v>
      </c>
      <c r="P82" s="119"/>
      <c r="Q82" s="121">
        <f>O82+(O82*'Valeurs de point'!$E$5)</f>
        <v>0</v>
      </c>
    </row>
    <row r="83" spans="1:17" outlineLevel="2">
      <c r="A83" s="114" t="s">
        <v>1420</v>
      </c>
      <c r="B83" s="122" t="s">
        <v>1421</v>
      </c>
      <c r="C83" s="122" t="s">
        <v>1438</v>
      </c>
      <c r="D83" s="122" t="s">
        <v>1352</v>
      </c>
      <c r="E83" s="116">
        <v>0</v>
      </c>
      <c r="F83" s="137">
        <v>1</v>
      </c>
      <c r="G83" s="117">
        <v>35.61</v>
      </c>
      <c r="H83" s="117">
        <f t="shared" si="18"/>
        <v>0</v>
      </c>
      <c r="I83" s="117">
        <v>0</v>
      </c>
      <c r="J83" s="117">
        <f t="shared" si="17"/>
        <v>0</v>
      </c>
      <c r="K83" s="138">
        <f t="shared" si="19"/>
        <v>0</v>
      </c>
      <c r="L83" s="119"/>
      <c r="M83" s="120">
        <f>K83*'Valeurs de point'!$E$3</f>
        <v>0</v>
      </c>
      <c r="N83" s="119"/>
      <c r="O83" s="120">
        <f>K83*'Valeurs de point'!$E$4</f>
        <v>0</v>
      </c>
      <c r="P83" s="119"/>
      <c r="Q83" s="121">
        <f>O83+(O83*'Valeurs de point'!$E$5)</f>
        <v>0</v>
      </c>
    </row>
    <row r="84" spans="1:17" ht="12" outlineLevel="2" thickBot="1">
      <c r="A84" s="114" t="s">
        <v>1420</v>
      </c>
      <c r="B84" s="122" t="s">
        <v>1421</v>
      </c>
      <c r="C84" s="122" t="s">
        <v>1189</v>
      </c>
      <c r="D84" s="122" t="s">
        <v>818</v>
      </c>
      <c r="E84" s="139">
        <v>0</v>
      </c>
      <c r="F84" s="137">
        <v>1</v>
      </c>
      <c r="G84" s="117"/>
      <c r="H84" s="117">
        <f t="shared" si="18"/>
        <v>0</v>
      </c>
      <c r="I84" s="117">
        <v>63.04</v>
      </c>
      <c r="J84" s="117">
        <f t="shared" si="17"/>
        <v>0</v>
      </c>
      <c r="K84" s="138">
        <f t="shared" si="19"/>
        <v>0</v>
      </c>
      <c r="L84" s="119"/>
      <c r="M84" s="120">
        <f>K84*'Valeurs de point'!$E$3</f>
        <v>0</v>
      </c>
      <c r="N84" s="119"/>
      <c r="O84" s="120">
        <f>K84*'Valeurs de point'!$E$4</f>
        <v>0</v>
      </c>
      <c r="P84" s="119"/>
      <c r="Q84" s="121">
        <f>O84+(O84*'Valeurs de point'!$E$5)</f>
        <v>0</v>
      </c>
    </row>
    <row r="85" spans="1:17" ht="12" outlineLevel="1" thickBot="1">
      <c r="A85" s="101"/>
      <c r="B85" s="123" t="s">
        <v>824</v>
      </c>
      <c r="C85" s="124"/>
      <c r="D85" s="124"/>
      <c r="E85" s="125"/>
      <c r="F85" s="124"/>
      <c r="G85" s="126"/>
      <c r="H85" s="126"/>
      <c r="I85" s="126"/>
      <c r="J85" s="126"/>
      <c r="K85" s="126"/>
      <c r="L85" s="127"/>
      <c r="M85" s="128">
        <f>SUBTOTAL(9,M79:M84)</f>
        <v>0</v>
      </c>
      <c r="N85" s="127"/>
      <c r="O85" s="128">
        <f>SUBTOTAL(9,O79:O84)</f>
        <v>0</v>
      </c>
      <c r="P85" s="127"/>
      <c r="Q85" s="129">
        <f>SUBTOTAL(9,Q79:Q84)</f>
        <v>0</v>
      </c>
    </row>
    <row r="86" spans="1:17" outlineLevel="2">
      <c r="A86" s="114" t="s">
        <v>1422</v>
      </c>
      <c r="B86" s="122" t="s">
        <v>1423</v>
      </c>
      <c r="C86" s="122" t="s">
        <v>1437</v>
      </c>
      <c r="D86" s="122" t="s">
        <v>183</v>
      </c>
      <c r="E86" s="116">
        <v>0</v>
      </c>
      <c r="F86" s="137">
        <v>1</v>
      </c>
      <c r="G86" s="117">
        <v>5.74</v>
      </c>
      <c r="H86" s="117">
        <f t="shared" si="18"/>
        <v>0</v>
      </c>
      <c r="I86" s="117">
        <v>57.15</v>
      </c>
      <c r="J86" s="117">
        <f t="shared" si="17"/>
        <v>0</v>
      </c>
      <c r="K86" s="138">
        <f t="shared" ref="K86:K92" si="20">E86*F86*(G86+I86)</f>
        <v>0</v>
      </c>
      <c r="L86" s="119"/>
      <c r="M86" s="120">
        <f>K86*'Valeurs de point'!$E$3</f>
        <v>0</v>
      </c>
      <c r="N86" s="119"/>
      <c r="O86" s="120">
        <f>K86*'Valeurs de point'!$E$4</f>
        <v>0</v>
      </c>
      <c r="P86" s="119"/>
      <c r="Q86" s="121">
        <f>O86+(O86*'Valeurs de point'!$E$5)</f>
        <v>0</v>
      </c>
    </row>
    <row r="87" spans="1:17" outlineLevel="2">
      <c r="A87" s="114" t="s">
        <v>1422</v>
      </c>
      <c r="B87" s="122" t="s">
        <v>1423</v>
      </c>
      <c r="C87" s="122" t="s">
        <v>1202</v>
      </c>
      <c r="D87" s="122" t="s">
        <v>1203</v>
      </c>
      <c r="E87" s="116">
        <v>0</v>
      </c>
      <c r="F87" s="137">
        <v>1</v>
      </c>
      <c r="G87" s="117">
        <v>82.51</v>
      </c>
      <c r="H87" s="117">
        <f t="shared" si="18"/>
        <v>0</v>
      </c>
      <c r="I87" s="117">
        <v>161.09</v>
      </c>
      <c r="J87" s="117">
        <f t="shared" si="17"/>
        <v>0</v>
      </c>
      <c r="K87" s="138">
        <f t="shared" si="20"/>
        <v>0</v>
      </c>
      <c r="L87" s="119"/>
      <c r="M87" s="120">
        <f>K87*'Valeurs de point'!$E$3</f>
        <v>0</v>
      </c>
      <c r="N87" s="119"/>
      <c r="O87" s="120">
        <f>K87*'Valeurs de point'!$E$4</f>
        <v>0</v>
      </c>
      <c r="P87" s="119"/>
      <c r="Q87" s="121">
        <f>O87+(O87*'Valeurs de point'!$E$5)</f>
        <v>0</v>
      </c>
    </row>
    <row r="88" spans="1:17" outlineLevel="2">
      <c r="A88" s="114" t="s">
        <v>1422</v>
      </c>
      <c r="B88" s="122" t="s">
        <v>1423</v>
      </c>
      <c r="C88" s="122" t="s">
        <v>1198</v>
      </c>
      <c r="D88" s="122" t="s">
        <v>1199</v>
      </c>
      <c r="E88" s="116">
        <v>0</v>
      </c>
      <c r="F88" s="137">
        <v>1</v>
      </c>
      <c r="G88" s="117">
        <v>47.51</v>
      </c>
      <c r="H88" s="117">
        <f t="shared" si="18"/>
        <v>0</v>
      </c>
      <c r="I88" s="117">
        <v>196.11</v>
      </c>
      <c r="J88" s="117">
        <f t="shared" si="17"/>
        <v>0</v>
      </c>
      <c r="K88" s="138">
        <f t="shared" si="20"/>
        <v>0</v>
      </c>
      <c r="L88" s="119"/>
      <c r="M88" s="120">
        <f>K88*'Valeurs de point'!$E$3</f>
        <v>0</v>
      </c>
      <c r="N88" s="119"/>
      <c r="O88" s="120">
        <f>K88*'Valeurs de point'!$E$4</f>
        <v>0</v>
      </c>
      <c r="P88" s="119"/>
      <c r="Q88" s="121">
        <f>O88+(O88*'Valeurs de point'!$E$5)</f>
        <v>0</v>
      </c>
    </row>
    <row r="89" spans="1:17" outlineLevel="2">
      <c r="A89" s="114" t="s">
        <v>1422</v>
      </c>
      <c r="B89" s="122" t="s">
        <v>1423</v>
      </c>
      <c r="C89" s="122" t="s">
        <v>1191</v>
      </c>
      <c r="D89" s="122" t="s">
        <v>526</v>
      </c>
      <c r="E89" s="116">
        <v>0</v>
      </c>
      <c r="F89" s="137">
        <v>1</v>
      </c>
      <c r="G89" s="117">
        <v>47.51</v>
      </c>
      <c r="H89" s="117">
        <f t="shared" si="18"/>
        <v>0</v>
      </c>
      <c r="I89" s="117">
        <v>98.06</v>
      </c>
      <c r="J89" s="117">
        <f t="shared" si="17"/>
        <v>0</v>
      </c>
      <c r="K89" s="138">
        <f t="shared" si="20"/>
        <v>0</v>
      </c>
      <c r="L89" s="119"/>
      <c r="M89" s="120">
        <f>K89*'Valeurs de point'!$E$3</f>
        <v>0</v>
      </c>
      <c r="N89" s="119"/>
      <c r="O89" s="120">
        <f>K89*'Valeurs de point'!$E$4</f>
        <v>0</v>
      </c>
      <c r="P89" s="119"/>
      <c r="Q89" s="121">
        <f>O89+(O89*'Valeurs de point'!$E$5)</f>
        <v>0</v>
      </c>
    </row>
    <row r="90" spans="1:17" outlineLevel="2">
      <c r="A90" s="114" t="s">
        <v>1422</v>
      </c>
      <c r="B90" s="122" t="s">
        <v>1423</v>
      </c>
      <c r="C90" s="122" t="s">
        <v>1439</v>
      </c>
      <c r="D90" s="122" t="s">
        <v>902</v>
      </c>
      <c r="E90" s="116">
        <v>0</v>
      </c>
      <c r="F90" s="137">
        <v>1</v>
      </c>
      <c r="G90" s="117">
        <v>7.12</v>
      </c>
      <c r="H90" s="117">
        <f t="shared" si="18"/>
        <v>0</v>
      </c>
      <c r="I90" s="117">
        <v>0</v>
      </c>
      <c r="J90" s="117">
        <f t="shared" si="17"/>
        <v>0</v>
      </c>
      <c r="K90" s="138">
        <f t="shared" si="20"/>
        <v>0</v>
      </c>
      <c r="L90" s="119"/>
      <c r="M90" s="120">
        <f>K90*'Valeurs de point'!$E$3</f>
        <v>0</v>
      </c>
      <c r="N90" s="119"/>
      <c r="O90" s="120">
        <f>K90*'Valeurs de point'!$E$4</f>
        <v>0</v>
      </c>
      <c r="P90" s="119"/>
      <c r="Q90" s="121">
        <f>O90+(O90*'Valeurs de point'!$E$5)</f>
        <v>0</v>
      </c>
    </row>
    <row r="91" spans="1:17" outlineLevel="2">
      <c r="A91" s="114" t="s">
        <v>1422</v>
      </c>
      <c r="B91" s="122" t="s">
        <v>1423</v>
      </c>
      <c r="C91" s="122" t="s">
        <v>1438</v>
      </c>
      <c r="D91" s="122" t="s">
        <v>1352</v>
      </c>
      <c r="E91" s="116">
        <v>0</v>
      </c>
      <c r="F91" s="137">
        <v>1</v>
      </c>
      <c r="G91" s="117">
        <v>35.61</v>
      </c>
      <c r="H91" s="117">
        <f t="shared" si="18"/>
        <v>0</v>
      </c>
      <c r="I91" s="117">
        <v>0</v>
      </c>
      <c r="J91" s="117">
        <f t="shared" si="17"/>
        <v>0</v>
      </c>
      <c r="K91" s="138">
        <f t="shared" si="20"/>
        <v>0</v>
      </c>
      <c r="L91" s="119"/>
      <c r="M91" s="120">
        <f>K91*'Valeurs de point'!$E$3</f>
        <v>0</v>
      </c>
      <c r="N91" s="119"/>
      <c r="O91" s="120">
        <f>K91*'Valeurs de point'!$E$4</f>
        <v>0</v>
      </c>
      <c r="P91" s="119"/>
      <c r="Q91" s="121">
        <f>O91+(O91*'Valeurs de point'!$E$5)</f>
        <v>0</v>
      </c>
    </row>
    <row r="92" spans="1:17" ht="12" outlineLevel="2" thickBot="1">
      <c r="A92" s="114" t="s">
        <v>1422</v>
      </c>
      <c r="B92" s="122" t="s">
        <v>1423</v>
      </c>
      <c r="C92" s="122" t="s">
        <v>1189</v>
      </c>
      <c r="D92" s="122" t="s">
        <v>818</v>
      </c>
      <c r="E92" s="139">
        <v>0</v>
      </c>
      <c r="F92" s="137">
        <v>1</v>
      </c>
      <c r="G92" s="117"/>
      <c r="H92" s="117">
        <f t="shared" si="18"/>
        <v>0</v>
      </c>
      <c r="I92" s="117">
        <v>63.04</v>
      </c>
      <c r="J92" s="117">
        <f t="shared" si="17"/>
        <v>0</v>
      </c>
      <c r="K92" s="138">
        <f t="shared" si="20"/>
        <v>0</v>
      </c>
      <c r="L92" s="119"/>
      <c r="M92" s="120">
        <f>K92*'Valeurs de point'!$E$3</f>
        <v>0</v>
      </c>
      <c r="N92" s="119"/>
      <c r="O92" s="120">
        <f>K92*'Valeurs de point'!$E$4</f>
        <v>0</v>
      </c>
      <c r="P92" s="119"/>
      <c r="Q92" s="121">
        <f>O92+(O92*'Valeurs de point'!$E$5)</f>
        <v>0</v>
      </c>
    </row>
    <row r="93" spans="1:17" ht="12" outlineLevel="1" thickBot="1">
      <c r="A93" s="101"/>
      <c r="B93" s="123" t="s">
        <v>1756</v>
      </c>
      <c r="C93" s="124"/>
      <c r="D93" s="124"/>
      <c r="E93" s="125"/>
      <c r="F93" s="124"/>
      <c r="G93" s="126"/>
      <c r="H93" s="126"/>
      <c r="I93" s="126"/>
      <c r="J93" s="126"/>
      <c r="K93" s="126"/>
      <c r="L93" s="127"/>
      <c r="M93" s="128">
        <f>SUBTOTAL(9,M86:M92)</f>
        <v>0</v>
      </c>
      <c r="N93" s="127"/>
      <c r="O93" s="128">
        <f>SUBTOTAL(9,O86:O92)</f>
        <v>0</v>
      </c>
      <c r="P93" s="127"/>
      <c r="Q93" s="129">
        <f>SUBTOTAL(9,Q86:Q92)</f>
        <v>0</v>
      </c>
    </row>
    <row r="94" spans="1:17" outlineLevel="2">
      <c r="A94" s="114" t="s">
        <v>1424</v>
      </c>
      <c r="B94" s="122" t="s">
        <v>1425</v>
      </c>
      <c r="C94" s="122" t="s">
        <v>1437</v>
      </c>
      <c r="D94" s="122" t="s">
        <v>183</v>
      </c>
      <c r="E94" s="116">
        <v>0</v>
      </c>
      <c r="F94" s="137">
        <v>1</v>
      </c>
      <c r="G94" s="117">
        <v>5.74</v>
      </c>
      <c r="H94" s="117">
        <f t="shared" ref="H94:H117" si="21">E94*F94*G94</f>
        <v>0</v>
      </c>
      <c r="I94" s="117">
        <v>57.15</v>
      </c>
      <c r="J94" s="117">
        <f t="shared" ref="J94:J114" si="22">E94*F94*I94</f>
        <v>0</v>
      </c>
      <c r="K94" s="138">
        <f t="shared" ref="K94:K99" si="23">E94*F94*(G94+I94)</f>
        <v>0</v>
      </c>
      <c r="L94" s="119"/>
      <c r="M94" s="120">
        <f>K94*'Valeurs de point'!$E$3</f>
        <v>0</v>
      </c>
      <c r="N94" s="119"/>
      <c r="O94" s="120">
        <f>K94*'Valeurs de point'!$E$4</f>
        <v>0</v>
      </c>
      <c r="P94" s="119"/>
      <c r="Q94" s="121">
        <f>O94+(O94*'Valeurs de point'!$E$5)</f>
        <v>0</v>
      </c>
    </row>
    <row r="95" spans="1:17" outlineLevel="2">
      <c r="A95" s="114" t="s">
        <v>1424</v>
      </c>
      <c r="B95" s="122" t="s">
        <v>1425</v>
      </c>
      <c r="C95" s="122" t="s">
        <v>1204</v>
      </c>
      <c r="D95" s="122" t="s">
        <v>527</v>
      </c>
      <c r="E95" s="116">
        <v>0</v>
      </c>
      <c r="F95" s="137">
        <v>1</v>
      </c>
      <c r="G95" s="117">
        <v>90.01</v>
      </c>
      <c r="H95" s="117">
        <f t="shared" si="21"/>
        <v>0</v>
      </c>
      <c r="I95" s="117">
        <v>168.1</v>
      </c>
      <c r="J95" s="117">
        <f t="shared" si="22"/>
        <v>0</v>
      </c>
      <c r="K95" s="138">
        <f t="shared" si="23"/>
        <v>0</v>
      </c>
      <c r="L95" s="119"/>
      <c r="M95" s="120">
        <f>K95*'Valeurs de point'!$E$3</f>
        <v>0</v>
      </c>
      <c r="N95" s="119"/>
      <c r="O95" s="120">
        <f>K95*'Valeurs de point'!$E$4</f>
        <v>0</v>
      </c>
      <c r="P95" s="119"/>
      <c r="Q95" s="121">
        <f>O95+(O95*'Valeurs de point'!$E$5)</f>
        <v>0</v>
      </c>
    </row>
    <row r="96" spans="1:17" outlineLevel="2">
      <c r="A96" s="114" t="s">
        <v>17</v>
      </c>
      <c r="B96" s="122" t="s">
        <v>1425</v>
      </c>
      <c r="C96" s="122" t="s">
        <v>1198</v>
      </c>
      <c r="D96" s="122" t="s">
        <v>1199</v>
      </c>
      <c r="E96" s="116">
        <v>0</v>
      </c>
      <c r="F96" s="137">
        <v>1</v>
      </c>
      <c r="G96" s="117">
        <v>47.51</v>
      </c>
      <c r="H96" s="117">
        <f t="shared" si="21"/>
        <v>0</v>
      </c>
      <c r="I96" s="117">
        <v>196.11</v>
      </c>
      <c r="J96" s="117">
        <f t="shared" si="22"/>
        <v>0</v>
      </c>
      <c r="K96" s="138">
        <f t="shared" si="23"/>
        <v>0</v>
      </c>
      <c r="L96" s="119"/>
      <c r="M96" s="120">
        <f>K96*'Valeurs de point'!$E$3</f>
        <v>0</v>
      </c>
      <c r="N96" s="119"/>
      <c r="O96" s="120">
        <f>K96*'Valeurs de point'!$E$4</f>
        <v>0</v>
      </c>
      <c r="P96" s="119"/>
      <c r="Q96" s="121">
        <f>O96+(O96*'Valeurs de point'!$E$5)</f>
        <v>0</v>
      </c>
    </row>
    <row r="97" spans="1:17" outlineLevel="2">
      <c r="A97" s="114" t="s">
        <v>1424</v>
      </c>
      <c r="B97" s="122" t="s">
        <v>1425</v>
      </c>
      <c r="C97" s="122" t="s">
        <v>1439</v>
      </c>
      <c r="D97" s="122" t="s">
        <v>902</v>
      </c>
      <c r="E97" s="116">
        <v>0</v>
      </c>
      <c r="F97" s="137">
        <v>1</v>
      </c>
      <c r="G97" s="117">
        <v>7.12</v>
      </c>
      <c r="H97" s="117">
        <f t="shared" si="21"/>
        <v>0</v>
      </c>
      <c r="I97" s="117">
        <v>0</v>
      </c>
      <c r="J97" s="117">
        <f t="shared" si="22"/>
        <v>0</v>
      </c>
      <c r="K97" s="138">
        <f t="shared" si="23"/>
        <v>0</v>
      </c>
      <c r="L97" s="119"/>
      <c r="M97" s="120">
        <f>K97*'Valeurs de point'!$E$3</f>
        <v>0</v>
      </c>
      <c r="N97" s="119"/>
      <c r="O97" s="120">
        <f>K97*'Valeurs de point'!$E$4</f>
        <v>0</v>
      </c>
      <c r="P97" s="119"/>
      <c r="Q97" s="121">
        <f>O97+(O97*'Valeurs de point'!$E$5)</f>
        <v>0</v>
      </c>
    </row>
    <row r="98" spans="1:17" outlineLevel="2">
      <c r="A98" s="114" t="s">
        <v>1424</v>
      </c>
      <c r="B98" s="122" t="s">
        <v>1425</v>
      </c>
      <c r="C98" s="122" t="s">
        <v>1438</v>
      </c>
      <c r="D98" s="122" t="s">
        <v>1352</v>
      </c>
      <c r="E98" s="116">
        <v>0</v>
      </c>
      <c r="F98" s="137">
        <v>1</v>
      </c>
      <c r="G98" s="117">
        <v>35.61</v>
      </c>
      <c r="H98" s="117">
        <f t="shared" si="21"/>
        <v>0</v>
      </c>
      <c r="I98" s="117">
        <v>0</v>
      </c>
      <c r="J98" s="117">
        <f t="shared" si="22"/>
        <v>0</v>
      </c>
      <c r="K98" s="138">
        <f t="shared" si="23"/>
        <v>0</v>
      </c>
      <c r="L98" s="119"/>
      <c r="M98" s="120">
        <f>K98*'Valeurs de point'!$E$3</f>
        <v>0</v>
      </c>
      <c r="N98" s="119"/>
      <c r="O98" s="120">
        <f>K98*'Valeurs de point'!$E$4</f>
        <v>0</v>
      </c>
      <c r="P98" s="119"/>
      <c r="Q98" s="121">
        <f>O98+(O98*'Valeurs de point'!$E$5)</f>
        <v>0</v>
      </c>
    </row>
    <row r="99" spans="1:17" ht="12" outlineLevel="2" thickBot="1">
      <c r="A99" s="114" t="s">
        <v>1424</v>
      </c>
      <c r="B99" s="122" t="s">
        <v>1425</v>
      </c>
      <c r="C99" s="122" t="s">
        <v>1189</v>
      </c>
      <c r="D99" s="122" t="s">
        <v>818</v>
      </c>
      <c r="E99" s="139">
        <v>0</v>
      </c>
      <c r="F99" s="137">
        <v>1</v>
      </c>
      <c r="G99" s="117"/>
      <c r="H99" s="117">
        <f t="shared" si="21"/>
        <v>0</v>
      </c>
      <c r="I99" s="117">
        <v>63.04</v>
      </c>
      <c r="J99" s="117">
        <f t="shared" si="22"/>
        <v>0</v>
      </c>
      <c r="K99" s="138">
        <f t="shared" si="23"/>
        <v>0</v>
      </c>
      <c r="L99" s="119"/>
      <c r="M99" s="120">
        <f>K99*'Valeurs de point'!$E$3</f>
        <v>0</v>
      </c>
      <c r="N99" s="119"/>
      <c r="O99" s="120">
        <f>K99*'Valeurs de point'!$E$4</f>
        <v>0</v>
      </c>
      <c r="P99" s="119"/>
      <c r="Q99" s="121">
        <f>O99+(O99*'Valeurs de point'!$E$5)</f>
        <v>0</v>
      </c>
    </row>
    <row r="100" spans="1:17" ht="12" outlineLevel="1" thickBot="1">
      <c r="A100" s="101"/>
      <c r="B100" s="123" t="s">
        <v>825</v>
      </c>
      <c r="C100" s="124"/>
      <c r="D100" s="124"/>
      <c r="E100" s="125"/>
      <c r="F100" s="124"/>
      <c r="G100" s="126"/>
      <c r="H100" s="126"/>
      <c r="I100" s="126"/>
      <c r="J100" s="126"/>
      <c r="K100" s="126"/>
      <c r="L100" s="127"/>
      <c r="M100" s="128">
        <f>SUBTOTAL(9,M94:M99)</f>
        <v>0</v>
      </c>
      <c r="N100" s="127"/>
      <c r="O100" s="128">
        <f>SUBTOTAL(9,O94:O99)</f>
        <v>0</v>
      </c>
      <c r="P100" s="127"/>
      <c r="Q100" s="129">
        <f>SUBTOTAL(9,Q94:Q99)</f>
        <v>0</v>
      </c>
    </row>
    <row r="101" spans="1:17" outlineLevel="2">
      <c r="A101" s="114" t="s">
        <v>1432</v>
      </c>
      <c r="B101" s="153" t="s">
        <v>1741</v>
      </c>
      <c r="C101" s="122" t="s">
        <v>1739</v>
      </c>
      <c r="D101" s="122" t="s">
        <v>1740</v>
      </c>
      <c r="E101" s="116">
        <v>0</v>
      </c>
      <c r="F101" s="137">
        <v>1</v>
      </c>
      <c r="G101" s="117">
        <v>60.01</v>
      </c>
      <c r="H101" s="117">
        <f>E101*F101*G101</f>
        <v>0</v>
      </c>
      <c r="I101" s="117">
        <v>132.63</v>
      </c>
      <c r="J101" s="117">
        <f>E101*F101*I101</f>
        <v>0</v>
      </c>
      <c r="K101" s="138">
        <f>E101*F101*(G101+I101)</f>
        <v>0</v>
      </c>
      <c r="L101" s="119"/>
      <c r="M101" s="120">
        <f>K101*'Valeurs de point'!$E$3</f>
        <v>0</v>
      </c>
      <c r="N101" s="119"/>
      <c r="O101" s="120">
        <f>K101*'Valeurs de point'!$E$4</f>
        <v>0</v>
      </c>
      <c r="P101" s="119"/>
      <c r="Q101" s="121">
        <f>O101+(O101*'Valeurs de point'!$E$5)</f>
        <v>0</v>
      </c>
    </row>
    <row r="102" spans="1:17" ht="12" outlineLevel="2" thickBot="1">
      <c r="A102" s="114" t="s">
        <v>1432</v>
      </c>
      <c r="B102" s="153" t="s">
        <v>1741</v>
      </c>
      <c r="C102" s="122" t="s">
        <v>904</v>
      </c>
      <c r="D102" s="122" t="s">
        <v>1867</v>
      </c>
      <c r="E102" s="139">
        <v>0</v>
      </c>
      <c r="F102" s="137">
        <v>1</v>
      </c>
      <c r="G102" s="117"/>
      <c r="H102" s="117">
        <f>E102*F102*G102</f>
        <v>0</v>
      </c>
      <c r="I102" s="117">
        <v>33.159999999999997</v>
      </c>
      <c r="J102" s="117">
        <f>E102*F102*I102</f>
        <v>0</v>
      </c>
      <c r="K102" s="138">
        <f>E102*F102*(G102+I102)</f>
        <v>0</v>
      </c>
      <c r="L102" s="119"/>
      <c r="M102" s="120">
        <f>K102*'Valeurs de point'!$E$3</f>
        <v>0</v>
      </c>
      <c r="N102" s="119"/>
      <c r="O102" s="120">
        <f>K102*'Valeurs de point'!$E$4</f>
        <v>0</v>
      </c>
      <c r="P102" s="119"/>
      <c r="Q102" s="121">
        <f>O102+(O102*'Valeurs de point'!$E$5)</f>
        <v>0</v>
      </c>
    </row>
    <row r="103" spans="1:17" ht="12" outlineLevel="1" thickBot="1">
      <c r="A103" s="101"/>
      <c r="B103" s="123" t="s">
        <v>1741</v>
      </c>
      <c r="C103" s="124"/>
      <c r="D103" s="124"/>
      <c r="E103" s="125"/>
      <c r="F103" s="124"/>
      <c r="G103" s="126"/>
      <c r="H103" s="126"/>
      <c r="I103" s="126"/>
      <c r="J103" s="126"/>
      <c r="K103" s="126"/>
      <c r="L103" s="127"/>
      <c r="M103" s="128">
        <f>SUBTOTAL(9,M101:N102)</f>
        <v>0</v>
      </c>
      <c r="N103" s="127"/>
      <c r="O103" s="128">
        <f>SUBTOTAL(9,O101:P102)</f>
        <v>0</v>
      </c>
      <c r="P103" s="127"/>
      <c r="Q103" s="128">
        <f>SUBTOTAL(9,Q101:R102)</f>
        <v>0</v>
      </c>
    </row>
    <row r="104" spans="1:17" outlineLevel="2">
      <c r="A104" s="114" t="s">
        <v>1426</v>
      </c>
      <c r="B104" s="122" t="s">
        <v>1427</v>
      </c>
      <c r="C104" s="122" t="s">
        <v>1437</v>
      </c>
      <c r="D104" s="122" t="s">
        <v>183</v>
      </c>
      <c r="E104" s="116">
        <v>0</v>
      </c>
      <c r="F104" s="137">
        <v>1</v>
      </c>
      <c r="G104" s="117">
        <v>5.74</v>
      </c>
      <c r="H104" s="117">
        <f t="shared" si="21"/>
        <v>0</v>
      </c>
      <c r="I104" s="117">
        <v>57.15</v>
      </c>
      <c r="J104" s="117">
        <f t="shared" si="22"/>
        <v>0</v>
      </c>
      <c r="K104" s="138">
        <f t="shared" ref="K104:K110" si="24">E104*F104*(G104+I104)</f>
        <v>0</v>
      </c>
      <c r="L104" s="119"/>
      <c r="M104" s="120">
        <f>K104*'Valeurs de point'!$E$3</f>
        <v>0</v>
      </c>
      <c r="N104" s="119"/>
      <c r="O104" s="120">
        <f>K104*'Valeurs de point'!$E$4</f>
        <v>0</v>
      </c>
      <c r="P104" s="119"/>
      <c r="Q104" s="121">
        <f>O104+(O104*'Valeurs de point'!$E$5)</f>
        <v>0</v>
      </c>
    </row>
    <row r="105" spans="1:17" outlineLevel="2">
      <c r="A105" s="114" t="s">
        <v>1426</v>
      </c>
      <c r="B105" s="122" t="s">
        <v>1427</v>
      </c>
      <c r="C105" s="122" t="s">
        <v>1204</v>
      </c>
      <c r="D105" s="122" t="s">
        <v>1205</v>
      </c>
      <c r="E105" s="116">
        <v>0</v>
      </c>
      <c r="F105" s="137">
        <v>1</v>
      </c>
      <c r="G105" s="117">
        <v>90.01</v>
      </c>
      <c r="H105" s="117">
        <f t="shared" si="21"/>
        <v>0</v>
      </c>
      <c r="I105" s="117">
        <v>168.1</v>
      </c>
      <c r="J105" s="117">
        <f t="shared" si="22"/>
        <v>0</v>
      </c>
      <c r="K105" s="138">
        <f t="shared" si="24"/>
        <v>0</v>
      </c>
      <c r="L105" s="119"/>
      <c r="M105" s="120">
        <f>K105*'Valeurs de point'!$E$3</f>
        <v>0</v>
      </c>
      <c r="N105" s="119"/>
      <c r="O105" s="120">
        <f>K105*'Valeurs de point'!$E$4</f>
        <v>0</v>
      </c>
      <c r="P105" s="119"/>
      <c r="Q105" s="121">
        <f>O105+(O105*'Valeurs de point'!$E$5)</f>
        <v>0</v>
      </c>
    </row>
    <row r="106" spans="1:17" outlineLevel="2">
      <c r="A106" s="114" t="s">
        <v>1974</v>
      </c>
      <c r="B106" s="122" t="s">
        <v>1427</v>
      </c>
      <c r="C106" s="122" t="s">
        <v>1198</v>
      </c>
      <c r="D106" s="122" t="s">
        <v>1199</v>
      </c>
      <c r="E106" s="116">
        <v>0</v>
      </c>
      <c r="F106" s="137">
        <v>1</v>
      </c>
      <c r="G106" s="117">
        <v>47.51</v>
      </c>
      <c r="H106" s="117">
        <f t="shared" si="21"/>
        <v>0</v>
      </c>
      <c r="I106" s="117">
        <v>196.11</v>
      </c>
      <c r="J106" s="117">
        <f>E106*F106*I106</f>
        <v>0</v>
      </c>
      <c r="K106" s="138">
        <f>E106*F106*(G106+I106)</f>
        <v>0</v>
      </c>
      <c r="L106" s="119"/>
      <c r="M106" s="120">
        <f>K106*'Valeurs de point'!$E$3</f>
        <v>0</v>
      </c>
      <c r="N106" s="119"/>
      <c r="O106" s="120">
        <f>K106*'Valeurs de point'!$E$4</f>
        <v>0</v>
      </c>
      <c r="P106" s="119"/>
      <c r="Q106" s="121">
        <f>O106+(O106*'Valeurs de point'!$E$5)</f>
        <v>0</v>
      </c>
    </row>
    <row r="107" spans="1:17" outlineLevel="2">
      <c r="A107" s="114" t="s">
        <v>1426</v>
      </c>
      <c r="B107" s="122" t="s">
        <v>1427</v>
      </c>
      <c r="C107" s="122" t="s">
        <v>1191</v>
      </c>
      <c r="D107" s="122" t="s">
        <v>526</v>
      </c>
      <c r="E107" s="116">
        <v>0</v>
      </c>
      <c r="F107" s="137">
        <v>1</v>
      </c>
      <c r="G107" s="117">
        <v>47.51</v>
      </c>
      <c r="H107" s="117">
        <f t="shared" si="21"/>
        <v>0</v>
      </c>
      <c r="I107" s="117">
        <v>98.06</v>
      </c>
      <c r="J107" s="117">
        <f t="shared" si="22"/>
        <v>0</v>
      </c>
      <c r="K107" s="138">
        <f t="shared" si="24"/>
        <v>0</v>
      </c>
      <c r="L107" s="119"/>
      <c r="M107" s="120">
        <f>K107*'Valeurs de point'!$E$3</f>
        <v>0</v>
      </c>
      <c r="N107" s="119"/>
      <c r="O107" s="120">
        <f>K107*'Valeurs de point'!$E$4</f>
        <v>0</v>
      </c>
      <c r="P107" s="119"/>
      <c r="Q107" s="121">
        <f>O107+(O107*'Valeurs de point'!$E$5)</f>
        <v>0</v>
      </c>
    </row>
    <row r="108" spans="1:17" outlineLevel="2">
      <c r="A108" s="114" t="s">
        <v>1426</v>
      </c>
      <c r="B108" s="122" t="s">
        <v>1427</v>
      </c>
      <c r="C108" s="122" t="s">
        <v>1439</v>
      </c>
      <c r="D108" s="122" t="s">
        <v>902</v>
      </c>
      <c r="E108" s="116">
        <v>0</v>
      </c>
      <c r="F108" s="137">
        <v>1</v>
      </c>
      <c r="G108" s="117">
        <v>7.12</v>
      </c>
      <c r="H108" s="117">
        <f t="shared" si="21"/>
        <v>0</v>
      </c>
      <c r="I108" s="117">
        <v>0</v>
      </c>
      <c r="J108" s="117">
        <f t="shared" si="22"/>
        <v>0</v>
      </c>
      <c r="K108" s="138">
        <f t="shared" si="24"/>
        <v>0</v>
      </c>
      <c r="L108" s="119"/>
      <c r="M108" s="120">
        <f>K108*'Valeurs de point'!$E$3</f>
        <v>0</v>
      </c>
      <c r="N108" s="119"/>
      <c r="O108" s="120">
        <f>K108*'Valeurs de point'!$E$4</f>
        <v>0</v>
      </c>
      <c r="P108" s="119"/>
      <c r="Q108" s="121">
        <f>O108+(O108*'Valeurs de point'!$E$5)</f>
        <v>0</v>
      </c>
    </row>
    <row r="109" spans="1:17" outlineLevel="2">
      <c r="A109" s="114" t="s">
        <v>1426</v>
      </c>
      <c r="B109" s="122" t="s">
        <v>1427</v>
      </c>
      <c r="C109" s="122" t="s">
        <v>1438</v>
      </c>
      <c r="D109" s="122" t="s">
        <v>1352</v>
      </c>
      <c r="E109" s="116">
        <v>0</v>
      </c>
      <c r="F109" s="137">
        <v>1</v>
      </c>
      <c r="G109" s="117">
        <v>35.61</v>
      </c>
      <c r="H109" s="117">
        <f t="shared" si="21"/>
        <v>0</v>
      </c>
      <c r="I109" s="117">
        <v>0</v>
      </c>
      <c r="J109" s="117">
        <f t="shared" si="22"/>
        <v>0</v>
      </c>
      <c r="K109" s="138">
        <f t="shared" si="24"/>
        <v>0</v>
      </c>
      <c r="L109" s="119"/>
      <c r="M109" s="120">
        <f>K109*'Valeurs de point'!$E$3</f>
        <v>0</v>
      </c>
      <c r="N109" s="119"/>
      <c r="O109" s="120">
        <f>K109*'Valeurs de point'!$E$4</f>
        <v>0</v>
      </c>
      <c r="P109" s="119"/>
      <c r="Q109" s="121">
        <f>O109+(O109*'Valeurs de point'!$E$5)</f>
        <v>0</v>
      </c>
    </row>
    <row r="110" spans="1:17" ht="12" outlineLevel="2" thickBot="1">
      <c r="A110" s="114" t="s">
        <v>1426</v>
      </c>
      <c r="B110" s="122" t="s">
        <v>1427</v>
      </c>
      <c r="C110" s="122" t="s">
        <v>1189</v>
      </c>
      <c r="D110" s="122" t="s">
        <v>818</v>
      </c>
      <c r="E110" s="139">
        <v>0</v>
      </c>
      <c r="F110" s="137">
        <v>1</v>
      </c>
      <c r="G110" s="117"/>
      <c r="H110" s="117">
        <f t="shared" si="21"/>
        <v>0</v>
      </c>
      <c r="I110" s="117">
        <v>63.04</v>
      </c>
      <c r="J110" s="117">
        <f t="shared" si="22"/>
        <v>0</v>
      </c>
      <c r="K110" s="138">
        <f t="shared" si="24"/>
        <v>0</v>
      </c>
      <c r="L110" s="119"/>
      <c r="M110" s="120">
        <f>K110*'Valeurs de point'!$E$3</f>
        <v>0</v>
      </c>
      <c r="N110" s="119"/>
      <c r="O110" s="120">
        <f>K110*'Valeurs de point'!$E$4</f>
        <v>0</v>
      </c>
      <c r="P110" s="119"/>
      <c r="Q110" s="121">
        <f>O110+(O110*'Valeurs de point'!$E$5)</f>
        <v>0</v>
      </c>
    </row>
    <row r="111" spans="1:17" ht="12" outlineLevel="1" thickBot="1">
      <c r="A111" s="101"/>
      <c r="B111" s="123" t="s">
        <v>1757</v>
      </c>
      <c r="C111" s="124"/>
      <c r="D111" s="124"/>
      <c r="E111" s="125"/>
      <c r="F111" s="124"/>
      <c r="G111" s="126"/>
      <c r="H111" s="126"/>
      <c r="I111" s="126"/>
      <c r="J111" s="126"/>
      <c r="K111" s="126"/>
      <c r="L111" s="127"/>
      <c r="M111" s="128">
        <f>SUBTOTAL(9,M104:M110)</f>
        <v>0</v>
      </c>
      <c r="N111" s="127"/>
      <c r="O111" s="128">
        <f>SUBTOTAL(9,O104:O110)</f>
        <v>0</v>
      </c>
      <c r="P111" s="127"/>
      <c r="Q111" s="129">
        <f>SUBTOTAL(9,Q104:Q110)</f>
        <v>0</v>
      </c>
    </row>
    <row r="112" spans="1:17" outlineLevel="2">
      <c r="A112" s="114" t="s">
        <v>1428</v>
      </c>
      <c r="B112" s="122" t="s">
        <v>1429</v>
      </c>
      <c r="C112" s="122" t="s">
        <v>1437</v>
      </c>
      <c r="D112" s="122" t="s">
        <v>183</v>
      </c>
      <c r="E112" s="116">
        <v>0</v>
      </c>
      <c r="F112" s="137">
        <v>1</v>
      </c>
      <c r="G112" s="117">
        <v>5.74</v>
      </c>
      <c r="H112" s="117">
        <f t="shared" si="21"/>
        <v>0</v>
      </c>
      <c r="I112" s="117">
        <v>57.15</v>
      </c>
      <c r="J112" s="117">
        <f t="shared" si="22"/>
        <v>0</v>
      </c>
      <c r="K112" s="138">
        <f t="shared" ref="K112:K117" si="25">E112*F112*(G112+I112)</f>
        <v>0</v>
      </c>
      <c r="L112" s="119"/>
      <c r="M112" s="120">
        <f>K112*'Valeurs de point'!$E$3</f>
        <v>0</v>
      </c>
      <c r="N112" s="119"/>
      <c r="O112" s="120">
        <f>K112*'Valeurs de point'!$E$4</f>
        <v>0</v>
      </c>
      <c r="P112" s="119"/>
      <c r="Q112" s="121">
        <f>O112+(O112*'Valeurs de point'!$E$5)</f>
        <v>0</v>
      </c>
    </row>
    <row r="113" spans="1:17" outlineLevel="2">
      <c r="A113" s="114" t="s">
        <v>1428</v>
      </c>
      <c r="B113" s="122" t="s">
        <v>1429</v>
      </c>
      <c r="C113" s="122" t="s">
        <v>1206</v>
      </c>
      <c r="D113" s="122" t="s">
        <v>1207</v>
      </c>
      <c r="E113" s="116">
        <v>0</v>
      </c>
      <c r="F113" s="137">
        <v>1</v>
      </c>
      <c r="G113" s="117">
        <v>95.01</v>
      </c>
      <c r="H113" s="117">
        <f t="shared" si="21"/>
        <v>0</v>
      </c>
      <c r="I113" s="117">
        <v>189.11</v>
      </c>
      <c r="J113" s="117">
        <f t="shared" si="22"/>
        <v>0</v>
      </c>
      <c r="K113" s="138">
        <f t="shared" si="25"/>
        <v>0</v>
      </c>
      <c r="L113" s="119"/>
      <c r="M113" s="120">
        <f>K113*'Valeurs de point'!$E$3</f>
        <v>0</v>
      </c>
      <c r="N113" s="119"/>
      <c r="O113" s="120">
        <f>K113*'Valeurs de point'!$E$4</f>
        <v>0</v>
      </c>
      <c r="P113" s="119"/>
      <c r="Q113" s="121">
        <f>O113+(O113*'Valeurs de point'!$E$5)</f>
        <v>0</v>
      </c>
    </row>
    <row r="114" spans="1:17" outlineLevel="2">
      <c r="A114" s="114" t="s">
        <v>17</v>
      </c>
      <c r="B114" s="122" t="s">
        <v>1429</v>
      </c>
      <c r="C114" s="122" t="s">
        <v>1198</v>
      </c>
      <c r="D114" s="122" t="s">
        <v>1199</v>
      </c>
      <c r="E114" s="116">
        <v>0</v>
      </c>
      <c r="F114" s="137">
        <v>1</v>
      </c>
      <c r="G114" s="117">
        <v>47.51</v>
      </c>
      <c r="H114" s="117">
        <f t="shared" si="21"/>
        <v>0</v>
      </c>
      <c r="I114" s="117">
        <v>196.11</v>
      </c>
      <c r="J114" s="117">
        <f t="shared" si="22"/>
        <v>0</v>
      </c>
      <c r="K114" s="138">
        <f t="shared" si="25"/>
        <v>0</v>
      </c>
      <c r="L114" s="119"/>
      <c r="M114" s="120">
        <f>K114*'Valeurs de point'!$E$3</f>
        <v>0</v>
      </c>
      <c r="N114" s="119"/>
      <c r="O114" s="120">
        <f>K114*'Valeurs de point'!$E$4</f>
        <v>0</v>
      </c>
      <c r="P114" s="119"/>
      <c r="Q114" s="121">
        <f>O114+(O114*'Valeurs de point'!$E$5)</f>
        <v>0</v>
      </c>
    </row>
    <row r="115" spans="1:17" outlineLevel="2">
      <c r="A115" s="114" t="s">
        <v>1428</v>
      </c>
      <c r="B115" s="122" t="s">
        <v>1429</v>
      </c>
      <c r="C115" s="122" t="s">
        <v>1439</v>
      </c>
      <c r="D115" s="122" t="s">
        <v>902</v>
      </c>
      <c r="E115" s="116">
        <v>0</v>
      </c>
      <c r="F115" s="137">
        <v>1</v>
      </c>
      <c r="G115" s="117">
        <v>7.12</v>
      </c>
      <c r="H115" s="117">
        <f t="shared" si="21"/>
        <v>0</v>
      </c>
      <c r="I115" s="117">
        <v>0</v>
      </c>
      <c r="J115" s="117">
        <f t="shared" ref="J115:J132" si="26">E115*F115*I115</f>
        <v>0</v>
      </c>
      <c r="K115" s="138">
        <f t="shared" si="25"/>
        <v>0</v>
      </c>
      <c r="L115" s="119"/>
      <c r="M115" s="120">
        <f>K115*'Valeurs de point'!$E$3</f>
        <v>0</v>
      </c>
      <c r="N115" s="119"/>
      <c r="O115" s="120">
        <f>K115*'Valeurs de point'!$E$4</f>
        <v>0</v>
      </c>
      <c r="P115" s="119"/>
      <c r="Q115" s="121">
        <f>O115+(O115*'Valeurs de point'!$E$5)</f>
        <v>0</v>
      </c>
    </row>
    <row r="116" spans="1:17" outlineLevel="2">
      <c r="A116" s="114" t="s">
        <v>1428</v>
      </c>
      <c r="B116" s="122" t="s">
        <v>1429</v>
      </c>
      <c r="C116" s="122" t="s">
        <v>1438</v>
      </c>
      <c r="D116" s="122" t="s">
        <v>1352</v>
      </c>
      <c r="E116" s="116">
        <v>0</v>
      </c>
      <c r="F116" s="137">
        <v>1</v>
      </c>
      <c r="G116" s="117">
        <v>35.61</v>
      </c>
      <c r="H116" s="117">
        <f t="shared" si="21"/>
        <v>0</v>
      </c>
      <c r="I116" s="117">
        <v>0</v>
      </c>
      <c r="J116" s="117">
        <f t="shared" si="26"/>
        <v>0</v>
      </c>
      <c r="K116" s="138">
        <f t="shared" si="25"/>
        <v>0</v>
      </c>
      <c r="L116" s="119"/>
      <c r="M116" s="120">
        <f>K116*'Valeurs de point'!$E$3</f>
        <v>0</v>
      </c>
      <c r="N116" s="119"/>
      <c r="O116" s="120">
        <f>K116*'Valeurs de point'!$E$4</f>
        <v>0</v>
      </c>
      <c r="P116" s="119"/>
      <c r="Q116" s="121">
        <f>O116+(O116*'Valeurs de point'!$E$5)</f>
        <v>0</v>
      </c>
    </row>
    <row r="117" spans="1:17" ht="12" outlineLevel="2" thickBot="1">
      <c r="A117" s="114" t="s">
        <v>1428</v>
      </c>
      <c r="B117" s="122" t="s">
        <v>1429</v>
      </c>
      <c r="C117" s="122" t="s">
        <v>1189</v>
      </c>
      <c r="D117" s="122" t="s">
        <v>818</v>
      </c>
      <c r="E117" s="139">
        <v>0</v>
      </c>
      <c r="F117" s="137">
        <v>1</v>
      </c>
      <c r="G117" s="117"/>
      <c r="H117" s="117">
        <f t="shared" si="21"/>
        <v>0</v>
      </c>
      <c r="I117" s="117">
        <v>63.04</v>
      </c>
      <c r="J117" s="117">
        <f t="shared" si="26"/>
        <v>0</v>
      </c>
      <c r="K117" s="138">
        <f t="shared" si="25"/>
        <v>0</v>
      </c>
      <c r="L117" s="119"/>
      <c r="M117" s="120">
        <f>K117*'Valeurs de point'!$E$3</f>
        <v>0</v>
      </c>
      <c r="N117" s="119"/>
      <c r="O117" s="120">
        <f>K117*'Valeurs de point'!$E$4</f>
        <v>0</v>
      </c>
      <c r="P117" s="119"/>
      <c r="Q117" s="121">
        <f>O117+(O117*'Valeurs de point'!$E$5)</f>
        <v>0</v>
      </c>
    </row>
    <row r="118" spans="1:17" ht="12" outlineLevel="1" thickBot="1">
      <c r="A118" s="101"/>
      <c r="B118" s="123" t="s">
        <v>826</v>
      </c>
      <c r="C118" s="124"/>
      <c r="D118" s="124"/>
      <c r="E118" s="125"/>
      <c r="F118" s="124"/>
      <c r="G118" s="126"/>
      <c r="H118" s="126"/>
      <c r="I118" s="126"/>
      <c r="J118" s="126"/>
      <c r="K118" s="126"/>
      <c r="L118" s="127"/>
      <c r="M118" s="128">
        <f>SUBTOTAL(9,M112:M117)</f>
        <v>0</v>
      </c>
      <c r="N118" s="127"/>
      <c r="O118" s="128">
        <f>SUBTOTAL(9,O112:O117)</f>
        <v>0</v>
      </c>
      <c r="P118" s="127"/>
      <c r="Q118" s="129">
        <f>SUBTOTAL(9,Q112:Q117)</f>
        <v>0</v>
      </c>
    </row>
    <row r="119" spans="1:17" outlineLevel="2">
      <c r="A119" s="114" t="s">
        <v>1430</v>
      </c>
      <c r="B119" s="122" t="s">
        <v>1431</v>
      </c>
      <c r="C119" s="122" t="s">
        <v>1437</v>
      </c>
      <c r="D119" s="122" t="s">
        <v>183</v>
      </c>
      <c r="E119" s="116">
        <v>0</v>
      </c>
      <c r="F119" s="137">
        <v>1</v>
      </c>
      <c r="G119" s="117">
        <v>5.74</v>
      </c>
      <c r="H119" s="117">
        <f t="shared" ref="H119:H125" si="27">E119*F119*G119</f>
        <v>0</v>
      </c>
      <c r="I119" s="117">
        <v>57.15</v>
      </c>
      <c r="J119" s="117">
        <f t="shared" si="26"/>
        <v>0</v>
      </c>
      <c r="K119" s="138">
        <f t="shared" ref="K119:K125" si="28">E119*F119*(G119+I119)</f>
        <v>0</v>
      </c>
      <c r="L119" s="119"/>
      <c r="M119" s="120">
        <f>K119*'Valeurs de point'!$E$3</f>
        <v>0</v>
      </c>
      <c r="N119" s="119"/>
      <c r="O119" s="120">
        <f>K119*'Valeurs de point'!$E$4</f>
        <v>0</v>
      </c>
      <c r="P119" s="119"/>
      <c r="Q119" s="121">
        <f>O119+(O119*'Valeurs de point'!$E$5)</f>
        <v>0</v>
      </c>
    </row>
    <row r="120" spans="1:17" outlineLevel="2">
      <c r="A120" s="114" t="s">
        <v>1430</v>
      </c>
      <c r="B120" s="122" t="s">
        <v>1431</v>
      </c>
      <c r="C120" s="122" t="s">
        <v>1206</v>
      </c>
      <c r="D120" s="122" t="s">
        <v>1207</v>
      </c>
      <c r="E120" s="116">
        <v>0</v>
      </c>
      <c r="F120" s="137">
        <v>1</v>
      </c>
      <c r="G120" s="117">
        <v>95.01</v>
      </c>
      <c r="H120" s="117">
        <f t="shared" si="27"/>
        <v>0</v>
      </c>
      <c r="I120" s="117">
        <v>189.11</v>
      </c>
      <c r="J120" s="117">
        <f t="shared" si="26"/>
        <v>0</v>
      </c>
      <c r="K120" s="138">
        <f t="shared" si="28"/>
        <v>0</v>
      </c>
      <c r="L120" s="119"/>
      <c r="M120" s="120">
        <f>K120*'Valeurs de point'!$E$3</f>
        <v>0</v>
      </c>
      <c r="N120" s="119"/>
      <c r="O120" s="120">
        <f>K120*'Valeurs de point'!$E$4</f>
        <v>0</v>
      </c>
      <c r="P120" s="119"/>
      <c r="Q120" s="121">
        <f>O120+(O120*'Valeurs de point'!$E$5)</f>
        <v>0</v>
      </c>
    </row>
    <row r="121" spans="1:17" outlineLevel="2">
      <c r="A121" s="114" t="s">
        <v>1974</v>
      </c>
      <c r="B121" s="122" t="s">
        <v>1431</v>
      </c>
      <c r="C121" s="122" t="s">
        <v>1198</v>
      </c>
      <c r="D121" s="122" t="s">
        <v>1199</v>
      </c>
      <c r="E121" s="116">
        <v>0</v>
      </c>
      <c r="F121" s="137">
        <v>1</v>
      </c>
      <c r="G121" s="117">
        <v>47.51</v>
      </c>
      <c r="H121" s="117">
        <f t="shared" si="27"/>
        <v>0</v>
      </c>
      <c r="I121" s="117">
        <v>196.11</v>
      </c>
      <c r="J121" s="117">
        <f>E121*F121*I121</f>
        <v>0</v>
      </c>
      <c r="K121" s="138">
        <f>E121*F121*(G121+I121)</f>
        <v>0</v>
      </c>
      <c r="L121" s="119"/>
      <c r="M121" s="120">
        <f>K121*'Valeurs de point'!$E$3</f>
        <v>0</v>
      </c>
      <c r="N121" s="119"/>
      <c r="O121" s="120">
        <f>K121*'Valeurs de point'!$E$4</f>
        <v>0</v>
      </c>
      <c r="P121" s="119"/>
      <c r="Q121" s="121">
        <f>O121+(O121*'Valeurs de point'!$E$5)</f>
        <v>0</v>
      </c>
    </row>
    <row r="122" spans="1:17" outlineLevel="2">
      <c r="A122" s="114" t="s">
        <v>1430</v>
      </c>
      <c r="B122" s="122" t="s">
        <v>1431</v>
      </c>
      <c r="C122" s="122" t="s">
        <v>1191</v>
      </c>
      <c r="D122" s="122" t="s">
        <v>526</v>
      </c>
      <c r="E122" s="116">
        <v>0</v>
      </c>
      <c r="F122" s="137">
        <v>1</v>
      </c>
      <c r="G122" s="117">
        <v>47.51</v>
      </c>
      <c r="H122" s="117">
        <f t="shared" si="27"/>
        <v>0</v>
      </c>
      <c r="I122" s="117">
        <v>98.06</v>
      </c>
      <c r="J122" s="117">
        <f t="shared" si="26"/>
        <v>0</v>
      </c>
      <c r="K122" s="138">
        <f t="shared" si="28"/>
        <v>0</v>
      </c>
      <c r="L122" s="119"/>
      <c r="M122" s="120">
        <f>K122*'Valeurs de point'!$E$3</f>
        <v>0</v>
      </c>
      <c r="N122" s="119"/>
      <c r="O122" s="120">
        <f>K122*'Valeurs de point'!$E$4</f>
        <v>0</v>
      </c>
      <c r="P122" s="119"/>
      <c r="Q122" s="121">
        <f>O122+(O122*'Valeurs de point'!$E$5)</f>
        <v>0</v>
      </c>
    </row>
    <row r="123" spans="1:17" outlineLevel="2">
      <c r="A123" s="114" t="s">
        <v>1430</v>
      </c>
      <c r="B123" s="122" t="s">
        <v>1431</v>
      </c>
      <c r="C123" s="122" t="s">
        <v>1439</v>
      </c>
      <c r="D123" s="122" t="s">
        <v>902</v>
      </c>
      <c r="E123" s="116">
        <v>0</v>
      </c>
      <c r="F123" s="137">
        <v>1</v>
      </c>
      <c r="G123" s="117">
        <v>7.12</v>
      </c>
      <c r="H123" s="117">
        <f t="shared" si="27"/>
        <v>0</v>
      </c>
      <c r="I123" s="117">
        <v>0</v>
      </c>
      <c r="J123" s="117">
        <f t="shared" si="26"/>
        <v>0</v>
      </c>
      <c r="K123" s="138">
        <f t="shared" si="28"/>
        <v>0</v>
      </c>
      <c r="L123" s="119"/>
      <c r="M123" s="120">
        <f>K123*'Valeurs de point'!$E$3</f>
        <v>0</v>
      </c>
      <c r="N123" s="119"/>
      <c r="O123" s="120">
        <f>K123*'Valeurs de point'!$E$4</f>
        <v>0</v>
      </c>
      <c r="P123" s="119"/>
      <c r="Q123" s="121">
        <f>O123+(O123*'Valeurs de point'!$E$5)</f>
        <v>0</v>
      </c>
    </row>
    <row r="124" spans="1:17" outlineLevel="2">
      <c r="A124" s="114" t="s">
        <v>1430</v>
      </c>
      <c r="B124" s="122" t="s">
        <v>1431</v>
      </c>
      <c r="C124" s="122" t="s">
        <v>1438</v>
      </c>
      <c r="D124" s="122" t="s">
        <v>1352</v>
      </c>
      <c r="E124" s="116">
        <v>0</v>
      </c>
      <c r="F124" s="137">
        <v>1</v>
      </c>
      <c r="G124" s="117">
        <v>35.61</v>
      </c>
      <c r="H124" s="117">
        <f t="shared" si="27"/>
        <v>0</v>
      </c>
      <c r="I124" s="117">
        <v>0</v>
      </c>
      <c r="J124" s="117">
        <f t="shared" si="26"/>
        <v>0</v>
      </c>
      <c r="K124" s="138">
        <f t="shared" si="28"/>
        <v>0</v>
      </c>
      <c r="L124" s="119"/>
      <c r="M124" s="120">
        <f>K124*'Valeurs de point'!$E$3</f>
        <v>0</v>
      </c>
      <c r="N124" s="119"/>
      <c r="O124" s="120">
        <f>K124*'Valeurs de point'!$E$4</f>
        <v>0</v>
      </c>
      <c r="P124" s="119"/>
      <c r="Q124" s="121">
        <f>O124+(O124*'Valeurs de point'!$E$5)</f>
        <v>0</v>
      </c>
    </row>
    <row r="125" spans="1:17" ht="12" outlineLevel="2" thickBot="1">
      <c r="A125" s="114" t="s">
        <v>1430</v>
      </c>
      <c r="B125" s="122" t="s">
        <v>1431</v>
      </c>
      <c r="C125" s="122" t="s">
        <v>1189</v>
      </c>
      <c r="D125" s="122" t="s">
        <v>818</v>
      </c>
      <c r="E125" s="139">
        <v>0</v>
      </c>
      <c r="F125" s="137">
        <v>1</v>
      </c>
      <c r="G125" s="117"/>
      <c r="H125" s="117">
        <f t="shared" si="27"/>
        <v>0</v>
      </c>
      <c r="I125" s="117">
        <v>63.04</v>
      </c>
      <c r="J125" s="117">
        <f t="shared" si="26"/>
        <v>0</v>
      </c>
      <c r="K125" s="138">
        <f t="shared" si="28"/>
        <v>0</v>
      </c>
      <c r="L125" s="119"/>
      <c r="M125" s="120">
        <f>K125*'Valeurs de point'!$E$3</f>
        <v>0</v>
      </c>
      <c r="N125" s="119"/>
      <c r="O125" s="120">
        <f>K125*'Valeurs de point'!$E$4</f>
        <v>0</v>
      </c>
      <c r="P125" s="119"/>
      <c r="Q125" s="121">
        <f>O125+(O125*'Valeurs de point'!$E$5)</f>
        <v>0</v>
      </c>
    </row>
    <row r="126" spans="1:17" ht="12" outlineLevel="1" thickBot="1">
      <c r="A126" s="101"/>
      <c r="B126" s="123" t="s">
        <v>1758</v>
      </c>
      <c r="C126" s="124"/>
      <c r="D126" s="124"/>
      <c r="E126" s="125"/>
      <c r="F126" s="124"/>
      <c r="G126" s="126"/>
      <c r="H126" s="126"/>
      <c r="I126" s="126"/>
      <c r="J126" s="126"/>
      <c r="K126" s="126"/>
      <c r="L126" s="127"/>
      <c r="M126" s="128">
        <f>SUBTOTAL(9,M119:M125)</f>
        <v>0</v>
      </c>
      <c r="N126" s="127"/>
      <c r="O126" s="128">
        <f>SUBTOTAL(9,O119:O125)</f>
        <v>0</v>
      </c>
      <c r="P126" s="127"/>
      <c r="Q126" s="129">
        <f>SUBTOTAL(9,Q119:Q125)</f>
        <v>0</v>
      </c>
    </row>
    <row r="127" spans="1:17" outlineLevel="2">
      <c r="A127" s="114" t="s">
        <v>1432</v>
      </c>
      <c r="B127" s="122" t="s">
        <v>1608</v>
      </c>
      <c r="C127" s="122" t="s">
        <v>1437</v>
      </c>
      <c r="D127" s="122" t="s">
        <v>183</v>
      </c>
      <c r="E127" s="116">
        <v>0</v>
      </c>
      <c r="F127" s="137">
        <v>1</v>
      </c>
      <c r="G127" s="117">
        <v>5.74</v>
      </c>
      <c r="H127" s="117">
        <f t="shared" ref="H127:H132" si="29">E127*F127*G127</f>
        <v>0</v>
      </c>
      <c r="I127" s="117">
        <v>57.15</v>
      </c>
      <c r="J127" s="117">
        <f t="shared" si="26"/>
        <v>0</v>
      </c>
      <c r="K127" s="138">
        <f t="shared" ref="K127:K132" si="30">E127*F127*(G127+I127)</f>
        <v>0</v>
      </c>
      <c r="L127" s="119"/>
      <c r="M127" s="120">
        <f>K127*'Valeurs de point'!$E$3</f>
        <v>0</v>
      </c>
      <c r="N127" s="119"/>
      <c r="O127" s="120">
        <f>K127*'Valeurs de point'!$E$4</f>
        <v>0</v>
      </c>
      <c r="P127" s="119"/>
      <c r="Q127" s="121">
        <f>O127+(O127*'Valeurs de point'!$E$5)</f>
        <v>0</v>
      </c>
    </row>
    <row r="128" spans="1:17" outlineLevel="2">
      <c r="A128" s="114" t="s">
        <v>1432</v>
      </c>
      <c r="B128" s="122" t="s">
        <v>1608</v>
      </c>
      <c r="C128" s="122" t="s">
        <v>1208</v>
      </c>
      <c r="D128" s="122" t="s">
        <v>1209</v>
      </c>
      <c r="E128" s="116">
        <v>0</v>
      </c>
      <c r="F128" s="137">
        <v>1</v>
      </c>
      <c r="G128" s="117">
        <v>90.01</v>
      </c>
      <c r="H128" s="117">
        <f t="shared" si="29"/>
        <v>0</v>
      </c>
      <c r="I128" s="117">
        <v>224.13</v>
      </c>
      <c r="J128" s="117">
        <f t="shared" si="26"/>
        <v>0</v>
      </c>
      <c r="K128" s="138">
        <f t="shared" si="30"/>
        <v>0</v>
      </c>
      <c r="L128" s="119"/>
      <c r="M128" s="120">
        <f>K128*'Valeurs de point'!$E$3</f>
        <v>0</v>
      </c>
      <c r="N128" s="119"/>
      <c r="O128" s="120">
        <f>K128*'Valeurs de point'!$E$4</f>
        <v>0</v>
      </c>
      <c r="P128" s="119"/>
      <c r="Q128" s="121">
        <f>O128+(O128*'Valeurs de point'!$E$5)</f>
        <v>0</v>
      </c>
    </row>
    <row r="129" spans="1:17" outlineLevel="2">
      <c r="A129" s="114" t="s">
        <v>1974</v>
      </c>
      <c r="B129" s="122" t="s">
        <v>1608</v>
      </c>
      <c r="C129" s="122" t="s">
        <v>1198</v>
      </c>
      <c r="D129" s="122" t="s">
        <v>1199</v>
      </c>
      <c r="E129" s="116">
        <v>0</v>
      </c>
      <c r="F129" s="137">
        <v>1</v>
      </c>
      <c r="G129" s="117">
        <v>47.51</v>
      </c>
      <c r="H129" s="117">
        <f t="shared" si="29"/>
        <v>0</v>
      </c>
      <c r="I129" s="117">
        <v>196.11</v>
      </c>
      <c r="J129" s="117">
        <f>E129*F129*I129</f>
        <v>0</v>
      </c>
      <c r="K129" s="138">
        <f t="shared" si="30"/>
        <v>0</v>
      </c>
      <c r="L129" s="119"/>
      <c r="M129" s="120">
        <f>K129*'Valeurs de point'!$E$3</f>
        <v>0</v>
      </c>
      <c r="N129" s="119"/>
      <c r="O129" s="120">
        <f>K129*'Valeurs de point'!$E$4</f>
        <v>0</v>
      </c>
      <c r="P129" s="119"/>
      <c r="Q129" s="121">
        <f>O129+(O129*'Valeurs de point'!$E$5)</f>
        <v>0</v>
      </c>
    </row>
    <row r="130" spans="1:17" outlineLevel="2">
      <c r="A130" s="114" t="s">
        <v>1432</v>
      </c>
      <c r="B130" s="122" t="s">
        <v>1608</v>
      </c>
      <c r="C130" s="122" t="s">
        <v>1439</v>
      </c>
      <c r="D130" s="122" t="s">
        <v>902</v>
      </c>
      <c r="E130" s="116">
        <v>0</v>
      </c>
      <c r="F130" s="137">
        <v>1</v>
      </c>
      <c r="G130" s="117">
        <v>7.12</v>
      </c>
      <c r="H130" s="117">
        <f t="shared" si="29"/>
        <v>0</v>
      </c>
      <c r="I130" s="117">
        <v>0</v>
      </c>
      <c r="J130" s="117">
        <f t="shared" si="26"/>
        <v>0</v>
      </c>
      <c r="K130" s="138">
        <f t="shared" si="30"/>
        <v>0</v>
      </c>
      <c r="L130" s="119"/>
      <c r="M130" s="120">
        <f>K130*'Valeurs de point'!$E$3</f>
        <v>0</v>
      </c>
      <c r="N130" s="119"/>
      <c r="O130" s="120">
        <f>K130*'Valeurs de point'!$E$4</f>
        <v>0</v>
      </c>
      <c r="P130" s="119"/>
      <c r="Q130" s="121">
        <f>O130+(O130*'Valeurs de point'!$E$5)</f>
        <v>0</v>
      </c>
    </row>
    <row r="131" spans="1:17" outlineLevel="2">
      <c r="A131" s="114" t="s">
        <v>1432</v>
      </c>
      <c r="B131" s="122" t="s">
        <v>1608</v>
      </c>
      <c r="C131" s="122" t="s">
        <v>1438</v>
      </c>
      <c r="D131" s="122" t="s">
        <v>1352</v>
      </c>
      <c r="E131" s="116">
        <v>0</v>
      </c>
      <c r="F131" s="137">
        <v>1</v>
      </c>
      <c r="G131" s="117">
        <v>35.61</v>
      </c>
      <c r="H131" s="117">
        <f t="shared" si="29"/>
        <v>0</v>
      </c>
      <c r="I131" s="117">
        <v>0</v>
      </c>
      <c r="J131" s="117">
        <f t="shared" si="26"/>
        <v>0</v>
      </c>
      <c r="K131" s="138">
        <f t="shared" si="30"/>
        <v>0</v>
      </c>
      <c r="L131" s="119"/>
      <c r="M131" s="120">
        <f>K131*'Valeurs de point'!$E$3</f>
        <v>0</v>
      </c>
      <c r="N131" s="119"/>
      <c r="O131" s="120">
        <f>K131*'Valeurs de point'!$E$4</f>
        <v>0</v>
      </c>
      <c r="P131" s="119"/>
      <c r="Q131" s="121">
        <f>O131+(O131*'Valeurs de point'!$E$5)</f>
        <v>0</v>
      </c>
    </row>
    <row r="132" spans="1:17" ht="12" outlineLevel="2" thickBot="1">
      <c r="A132" s="114" t="s">
        <v>1432</v>
      </c>
      <c r="B132" s="122" t="s">
        <v>1608</v>
      </c>
      <c r="C132" s="122" t="s">
        <v>1189</v>
      </c>
      <c r="D132" s="122" t="s">
        <v>818</v>
      </c>
      <c r="E132" s="139">
        <v>0</v>
      </c>
      <c r="F132" s="137">
        <v>1</v>
      </c>
      <c r="G132" s="117"/>
      <c r="H132" s="117">
        <f t="shared" si="29"/>
        <v>0</v>
      </c>
      <c r="I132" s="117">
        <v>63.04</v>
      </c>
      <c r="J132" s="117">
        <f t="shared" si="26"/>
        <v>0</v>
      </c>
      <c r="K132" s="138">
        <f t="shared" si="30"/>
        <v>0</v>
      </c>
      <c r="L132" s="119"/>
      <c r="M132" s="120">
        <f>K132*'Valeurs de point'!$E$3</f>
        <v>0</v>
      </c>
      <c r="N132" s="119"/>
      <c r="O132" s="120">
        <f>K132*'Valeurs de point'!$E$4</f>
        <v>0</v>
      </c>
      <c r="P132" s="119"/>
      <c r="Q132" s="121">
        <f>O132+(O132*'Valeurs de point'!$E$5)</f>
        <v>0</v>
      </c>
    </row>
    <row r="133" spans="1:17" ht="12" outlineLevel="1" thickBot="1">
      <c r="A133" s="101"/>
      <c r="B133" s="123" t="s">
        <v>1759</v>
      </c>
      <c r="C133" s="124"/>
      <c r="D133" s="124"/>
      <c r="E133" s="125"/>
      <c r="F133" s="124"/>
      <c r="G133" s="126"/>
      <c r="H133" s="126"/>
      <c r="I133" s="126"/>
      <c r="J133" s="126"/>
      <c r="K133" s="126"/>
      <c r="L133" s="127"/>
      <c r="M133" s="128">
        <f>SUBTOTAL(9,M127:M132)</f>
        <v>0</v>
      </c>
      <c r="N133" s="127"/>
      <c r="O133" s="128">
        <f>SUBTOTAL(9,O127:O132)</f>
        <v>0</v>
      </c>
      <c r="P133" s="127"/>
      <c r="Q133" s="129">
        <f>SUBTOTAL(9,Q127:Q132)</f>
        <v>0</v>
      </c>
    </row>
    <row r="134" spans="1:17" outlineLevel="2">
      <c r="A134" s="114" t="s">
        <v>1432</v>
      </c>
      <c r="B134" s="153" t="s">
        <v>1741</v>
      </c>
      <c r="C134" s="122" t="s">
        <v>1739</v>
      </c>
      <c r="D134" s="122" t="s">
        <v>1740</v>
      </c>
      <c r="E134" s="116">
        <v>0</v>
      </c>
      <c r="F134" s="137">
        <v>1</v>
      </c>
      <c r="G134" s="117">
        <v>60.01</v>
      </c>
      <c r="H134" s="117">
        <f>E134*F134*G134</f>
        <v>0</v>
      </c>
      <c r="I134" s="117">
        <v>132.63</v>
      </c>
      <c r="J134" s="117">
        <f>E134*F134*I134</f>
        <v>0</v>
      </c>
      <c r="K134" s="138">
        <f>E134*F134*(G134+I134)</f>
        <v>0</v>
      </c>
      <c r="L134" s="119"/>
      <c r="M134" s="120">
        <f>K134*'Valeurs de point'!$E$3</f>
        <v>0</v>
      </c>
      <c r="N134" s="119"/>
      <c r="O134" s="120">
        <f>K134*'Valeurs de point'!$E$4</f>
        <v>0</v>
      </c>
      <c r="P134" s="119"/>
      <c r="Q134" s="121">
        <f>O134+(O134*'Valeurs de point'!$E$5)</f>
        <v>0</v>
      </c>
    </row>
    <row r="135" spans="1:17" ht="12" outlineLevel="2" thickBot="1">
      <c r="A135" s="114" t="s">
        <v>1432</v>
      </c>
      <c r="B135" s="153" t="s">
        <v>1741</v>
      </c>
      <c r="C135" s="122" t="s">
        <v>904</v>
      </c>
      <c r="D135" s="122" t="s">
        <v>1867</v>
      </c>
      <c r="E135" s="139">
        <v>0</v>
      </c>
      <c r="F135" s="137">
        <v>1</v>
      </c>
      <c r="G135" s="117"/>
      <c r="H135" s="117">
        <f>E135*F135*G135</f>
        <v>0</v>
      </c>
      <c r="I135" s="117">
        <v>33.159999999999997</v>
      </c>
      <c r="J135" s="117">
        <f>E135*F135*I135</f>
        <v>0</v>
      </c>
      <c r="K135" s="138">
        <f>E135*F135*(G135+I135)</f>
        <v>0</v>
      </c>
      <c r="L135" s="119"/>
      <c r="M135" s="120">
        <f>K135*'Valeurs de point'!$E$3</f>
        <v>0</v>
      </c>
      <c r="N135" s="119"/>
      <c r="O135" s="120">
        <f>K135*'Valeurs de point'!$E$4</f>
        <v>0</v>
      </c>
      <c r="P135" s="119"/>
      <c r="Q135" s="121">
        <f>O135+(O135*'Valeurs de point'!$E$5)</f>
        <v>0</v>
      </c>
    </row>
    <row r="136" spans="1:17" ht="12" outlineLevel="1" thickBot="1">
      <c r="A136" s="101"/>
      <c r="B136" s="123" t="s">
        <v>1741</v>
      </c>
      <c r="C136" s="124"/>
      <c r="D136" s="124"/>
      <c r="E136" s="125"/>
      <c r="F136" s="124"/>
      <c r="G136" s="126"/>
      <c r="H136" s="126"/>
      <c r="I136" s="126"/>
      <c r="J136" s="126"/>
      <c r="K136" s="126"/>
      <c r="L136" s="127"/>
      <c r="M136" s="128">
        <f>SUBTOTAL(9,M134:N135)</f>
        <v>0</v>
      </c>
      <c r="N136" s="127"/>
      <c r="O136" s="128">
        <f>SUBTOTAL(9,O134:P135)</f>
        <v>0</v>
      </c>
      <c r="P136" s="127"/>
      <c r="Q136" s="128">
        <f>SUBTOTAL(9,Q134:R135)</f>
        <v>0</v>
      </c>
    </row>
    <row r="137" spans="1:17" outlineLevel="2">
      <c r="A137" s="114" t="s">
        <v>1433</v>
      </c>
      <c r="B137" s="122" t="s">
        <v>1434</v>
      </c>
      <c r="C137" s="122" t="s">
        <v>1437</v>
      </c>
      <c r="D137" s="122" t="s">
        <v>183</v>
      </c>
      <c r="E137" s="116">
        <v>0</v>
      </c>
      <c r="F137" s="137">
        <v>1</v>
      </c>
      <c r="G137" s="117">
        <v>5.74</v>
      </c>
      <c r="H137" s="117">
        <f t="shared" ref="H137:H175" si="31">E137*F137*G137</f>
        <v>0</v>
      </c>
      <c r="I137" s="117">
        <v>57.15</v>
      </c>
      <c r="J137" s="117">
        <f t="shared" ref="J137:J147" si="32">E137*F137*I137</f>
        <v>0</v>
      </c>
      <c r="K137" s="138">
        <f t="shared" ref="K137:K142" si="33">E137*F137*(G137+I137)</f>
        <v>0</v>
      </c>
      <c r="L137" s="119"/>
      <c r="M137" s="120">
        <f>K137*'Valeurs de point'!$E$3</f>
        <v>0</v>
      </c>
      <c r="N137" s="119"/>
      <c r="O137" s="120">
        <f>K137*'Valeurs de point'!$E$4</f>
        <v>0</v>
      </c>
      <c r="P137" s="119"/>
      <c r="Q137" s="121">
        <f>O137+(O137*'Valeurs de point'!$E$5)</f>
        <v>0</v>
      </c>
    </row>
    <row r="138" spans="1:17" outlineLevel="2">
      <c r="A138" s="114" t="s">
        <v>1433</v>
      </c>
      <c r="B138" s="122" t="s">
        <v>1434</v>
      </c>
      <c r="C138" s="122" t="s">
        <v>1210</v>
      </c>
      <c r="D138" s="122" t="s">
        <v>528</v>
      </c>
      <c r="E138" s="116">
        <v>0</v>
      </c>
      <c r="F138" s="137">
        <v>1</v>
      </c>
      <c r="G138" s="117">
        <v>75.010000000000005</v>
      </c>
      <c r="H138" s="117">
        <f t="shared" si="31"/>
        <v>0</v>
      </c>
      <c r="I138" s="117">
        <v>154.09</v>
      </c>
      <c r="J138" s="117">
        <f t="shared" si="32"/>
        <v>0</v>
      </c>
      <c r="K138" s="138">
        <f t="shared" si="33"/>
        <v>0</v>
      </c>
      <c r="L138" s="119"/>
      <c r="M138" s="120">
        <f>K138*'Valeurs de point'!$E$3</f>
        <v>0</v>
      </c>
      <c r="N138" s="119"/>
      <c r="O138" s="120">
        <f>K138*'Valeurs de point'!$E$4</f>
        <v>0</v>
      </c>
      <c r="P138" s="119"/>
      <c r="Q138" s="121">
        <f>O138+(O138*'Valeurs de point'!$E$5)</f>
        <v>0</v>
      </c>
    </row>
    <row r="139" spans="1:17" outlineLevel="2">
      <c r="A139" s="114" t="s">
        <v>1974</v>
      </c>
      <c r="B139" s="122" t="s">
        <v>1434</v>
      </c>
      <c r="C139" s="122" t="s">
        <v>1198</v>
      </c>
      <c r="D139" s="122" t="s">
        <v>1199</v>
      </c>
      <c r="E139" s="116">
        <v>0</v>
      </c>
      <c r="F139" s="137">
        <v>1</v>
      </c>
      <c r="G139" s="117">
        <v>47.51</v>
      </c>
      <c r="H139" s="117">
        <f t="shared" si="31"/>
        <v>0</v>
      </c>
      <c r="I139" s="117">
        <v>196.11</v>
      </c>
      <c r="J139" s="117">
        <f>E139*F139*I139</f>
        <v>0</v>
      </c>
      <c r="K139" s="138">
        <f t="shared" si="33"/>
        <v>0</v>
      </c>
      <c r="L139" s="119"/>
      <c r="M139" s="120">
        <f>K139*'Valeurs de point'!$E$3</f>
        <v>0</v>
      </c>
      <c r="N139" s="119"/>
      <c r="O139" s="120">
        <f>K139*'Valeurs de point'!$E$4</f>
        <v>0</v>
      </c>
      <c r="P139" s="119"/>
      <c r="Q139" s="121">
        <f>O139+(O139*'Valeurs de point'!$E$5)</f>
        <v>0</v>
      </c>
    </row>
    <row r="140" spans="1:17" outlineLevel="2">
      <c r="A140" s="114" t="s">
        <v>1433</v>
      </c>
      <c r="B140" s="122" t="s">
        <v>1434</v>
      </c>
      <c r="C140" s="122" t="s">
        <v>1439</v>
      </c>
      <c r="D140" s="122" t="s">
        <v>902</v>
      </c>
      <c r="E140" s="116">
        <v>0</v>
      </c>
      <c r="F140" s="137">
        <v>1</v>
      </c>
      <c r="G140" s="117">
        <v>7.12</v>
      </c>
      <c r="H140" s="117">
        <f t="shared" si="31"/>
        <v>0</v>
      </c>
      <c r="I140" s="117">
        <v>0</v>
      </c>
      <c r="J140" s="117">
        <f t="shared" si="32"/>
        <v>0</v>
      </c>
      <c r="K140" s="138">
        <f t="shared" si="33"/>
        <v>0</v>
      </c>
      <c r="L140" s="119"/>
      <c r="M140" s="120">
        <f>K140*'Valeurs de point'!$E$3</f>
        <v>0</v>
      </c>
      <c r="N140" s="119"/>
      <c r="O140" s="120">
        <f>K140*'Valeurs de point'!$E$4</f>
        <v>0</v>
      </c>
      <c r="P140" s="119"/>
      <c r="Q140" s="121">
        <f>O140+(O140*'Valeurs de point'!$E$5)</f>
        <v>0</v>
      </c>
    </row>
    <row r="141" spans="1:17" outlineLevel="2">
      <c r="A141" s="114" t="s">
        <v>1433</v>
      </c>
      <c r="B141" s="122" t="s">
        <v>1434</v>
      </c>
      <c r="C141" s="122" t="s">
        <v>1438</v>
      </c>
      <c r="D141" s="122" t="s">
        <v>1352</v>
      </c>
      <c r="E141" s="116">
        <v>0</v>
      </c>
      <c r="F141" s="137">
        <v>1</v>
      </c>
      <c r="G141" s="117">
        <v>35.61</v>
      </c>
      <c r="H141" s="117">
        <f t="shared" si="31"/>
        <v>0</v>
      </c>
      <c r="I141" s="117">
        <v>0</v>
      </c>
      <c r="J141" s="117">
        <f t="shared" si="32"/>
        <v>0</v>
      </c>
      <c r="K141" s="138">
        <f t="shared" si="33"/>
        <v>0</v>
      </c>
      <c r="L141" s="119"/>
      <c r="M141" s="120">
        <f>K141*'Valeurs de point'!$E$3</f>
        <v>0</v>
      </c>
      <c r="N141" s="119"/>
      <c r="O141" s="120">
        <f>K141*'Valeurs de point'!$E$4</f>
        <v>0</v>
      </c>
      <c r="P141" s="119"/>
      <c r="Q141" s="121">
        <f>O141+(O141*'Valeurs de point'!$E$5)</f>
        <v>0</v>
      </c>
    </row>
    <row r="142" spans="1:17" ht="12" outlineLevel="2" thickBot="1">
      <c r="A142" s="114" t="s">
        <v>1433</v>
      </c>
      <c r="B142" s="122" t="s">
        <v>1434</v>
      </c>
      <c r="C142" s="122" t="s">
        <v>1189</v>
      </c>
      <c r="D142" s="122" t="s">
        <v>818</v>
      </c>
      <c r="E142" s="139">
        <v>0</v>
      </c>
      <c r="F142" s="137">
        <v>1</v>
      </c>
      <c r="G142" s="117"/>
      <c r="H142" s="117">
        <f t="shared" si="31"/>
        <v>0</v>
      </c>
      <c r="I142" s="117">
        <v>63.04</v>
      </c>
      <c r="J142" s="117">
        <f t="shared" si="32"/>
        <v>0</v>
      </c>
      <c r="K142" s="138">
        <f t="shared" si="33"/>
        <v>0</v>
      </c>
      <c r="L142" s="119"/>
      <c r="M142" s="120">
        <f>K142*'Valeurs de point'!$E$3</f>
        <v>0</v>
      </c>
      <c r="N142" s="119"/>
      <c r="O142" s="120">
        <f>K142*'Valeurs de point'!$E$4</f>
        <v>0</v>
      </c>
      <c r="P142" s="119"/>
      <c r="Q142" s="121">
        <f>O142+(O142*'Valeurs de point'!$E$5)</f>
        <v>0</v>
      </c>
    </row>
    <row r="143" spans="1:17" ht="12" outlineLevel="1" thickBot="1">
      <c r="A143" s="101"/>
      <c r="B143" s="123" t="s">
        <v>679</v>
      </c>
      <c r="C143" s="124"/>
      <c r="D143" s="124"/>
      <c r="E143" s="125"/>
      <c r="F143" s="124"/>
      <c r="G143" s="126"/>
      <c r="H143" s="126"/>
      <c r="I143" s="126"/>
      <c r="J143" s="126"/>
      <c r="K143" s="126"/>
      <c r="L143" s="127"/>
      <c r="M143" s="128">
        <f>SUBTOTAL(9,M137:M142)</f>
        <v>0</v>
      </c>
      <c r="N143" s="127"/>
      <c r="O143" s="128">
        <f>SUBTOTAL(9,O137:O142)</f>
        <v>0</v>
      </c>
      <c r="P143" s="127"/>
      <c r="Q143" s="129">
        <f>SUBTOTAL(9,Q137:Q142)</f>
        <v>0</v>
      </c>
    </row>
    <row r="144" spans="1:17" outlineLevel="2">
      <c r="A144" s="114" t="s">
        <v>1432</v>
      </c>
      <c r="B144" s="153" t="s">
        <v>1741</v>
      </c>
      <c r="C144" s="122" t="s">
        <v>1739</v>
      </c>
      <c r="D144" s="122" t="s">
        <v>1740</v>
      </c>
      <c r="E144" s="116">
        <v>0</v>
      </c>
      <c r="F144" s="137">
        <v>1</v>
      </c>
      <c r="G144" s="117">
        <v>60.01</v>
      </c>
      <c r="H144" s="117">
        <f>E144*F144*G144</f>
        <v>0</v>
      </c>
      <c r="I144" s="117">
        <v>132.63</v>
      </c>
      <c r="J144" s="117">
        <f>E144*F144*I144</f>
        <v>0</v>
      </c>
      <c r="K144" s="138">
        <f>E144*F144*(G144+I144)</f>
        <v>0</v>
      </c>
      <c r="L144" s="119"/>
      <c r="M144" s="120">
        <f>K144*'Valeurs de point'!$E$3</f>
        <v>0</v>
      </c>
      <c r="N144" s="119"/>
      <c r="O144" s="120">
        <f>K144*'Valeurs de point'!$E$4</f>
        <v>0</v>
      </c>
      <c r="P144" s="119"/>
      <c r="Q144" s="121">
        <f>O144+(O144*'Valeurs de point'!$E$5)</f>
        <v>0</v>
      </c>
    </row>
    <row r="145" spans="1:17" ht="12" outlineLevel="2" thickBot="1">
      <c r="A145" s="114" t="s">
        <v>1432</v>
      </c>
      <c r="B145" s="153" t="s">
        <v>1741</v>
      </c>
      <c r="C145" s="122" t="s">
        <v>904</v>
      </c>
      <c r="D145" s="122" t="s">
        <v>1867</v>
      </c>
      <c r="E145" s="139">
        <v>0</v>
      </c>
      <c r="F145" s="137">
        <v>1</v>
      </c>
      <c r="G145" s="117"/>
      <c r="H145" s="117">
        <f>E145*F145*G145</f>
        <v>0</v>
      </c>
      <c r="I145" s="117">
        <v>33.159999999999997</v>
      </c>
      <c r="J145" s="117">
        <f>E145*F145*I145</f>
        <v>0</v>
      </c>
      <c r="K145" s="138">
        <f>E145*F145*(G145+I145)</f>
        <v>0</v>
      </c>
      <c r="L145" s="119"/>
      <c r="M145" s="120">
        <f>K145*'Valeurs de point'!$E$3</f>
        <v>0</v>
      </c>
      <c r="N145" s="119"/>
      <c r="O145" s="120">
        <f>K145*'Valeurs de point'!$E$4</f>
        <v>0</v>
      </c>
      <c r="P145" s="119"/>
      <c r="Q145" s="121">
        <f>O145+(O145*'Valeurs de point'!$E$5)</f>
        <v>0</v>
      </c>
    </row>
    <row r="146" spans="1:17" ht="12" outlineLevel="1" thickBot="1">
      <c r="A146" s="101"/>
      <c r="B146" s="123" t="s">
        <v>1741</v>
      </c>
      <c r="C146" s="124"/>
      <c r="D146" s="124"/>
      <c r="E146" s="125"/>
      <c r="F146" s="124"/>
      <c r="G146" s="126"/>
      <c r="H146" s="126"/>
      <c r="I146" s="126"/>
      <c r="J146" s="126"/>
      <c r="K146" s="126"/>
      <c r="L146" s="127"/>
      <c r="M146" s="128">
        <f>SUBTOTAL(9,M144:N145)</f>
        <v>0</v>
      </c>
      <c r="N146" s="127"/>
      <c r="O146" s="128">
        <f>SUBTOTAL(9,O144:P145)</f>
        <v>0</v>
      </c>
      <c r="P146" s="127"/>
      <c r="Q146" s="128">
        <f>SUBTOTAL(9,Q144:R145)</f>
        <v>0</v>
      </c>
    </row>
    <row r="147" spans="1:17" outlineLevel="2">
      <c r="A147" s="114" t="s">
        <v>846</v>
      </c>
      <c r="B147" s="122" t="s">
        <v>847</v>
      </c>
      <c r="C147" s="122" t="s">
        <v>1437</v>
      </c>
      <c r="D147" s="122" t="s">
        <v>183</v>
      </c>
      <c r="E147" s="116">
        <v>0</v>
      </c>
      <c r="F147" s="137">
        <v>1</v>
      </c>
      <c r="G147" s="117">
        <v>5.74</v>
      </c>
      <c r="H147" s="117">
        <f t="shared" si="31"/>
        <v>0</v>
      </c>
      <c r="I147" s="117">
        <v>57.15</v>
      </c>
      <c r="J147" s="117">
        <f t="shared" si="32"/>
        <v>0</v>
      </c>
      <c r="K147" s="138">
        <f t="shared" ref="K147:K152" si="34">E147*F147*(G147+I147)</f>
        <v>0</v>
      </c>
      <c r="L147" s="119"/>
      <c r="M147" s="120">
        <f>K147*'Valeurs de point'!$E$3</f>
        <v>0</v>
      </c>
      <c r="N147" s="119"/>
      <c r="O147" s="120">
        <f>K147*'Valeurs de point'!$E$4</f>
        <v>0</v>
      </c>
      <c r="P147" s="119"/>
      <c r="Q147" s="121">
        <f>O147+(O147*'Valeurs de point'!$E$5)</f>
        <v>0</v>
      </c>
    </row>
    <row r="148" spans="1:17" outlineLevel="2">
      <c r="A148" s="114" t="s">
        <v>846</v>
      </c>
      <c r="B148" s="122" t="s">
        <v>847</v>
      </c>
      <c r="C148" s="122" t="s">
        <v>1211</v>
      </c>
      <c r="D148" s="122" t="s">
        <v>529</v>
      </c>
      <c r="E148" s="116">
        <v>0</v>
      </c>
      <c r="F148" s="137">
        <v>1</v>
      </c>
      <c r="G148" s="117">
        <v>75.010000000000005</v>
      </c>
      <c r="H148" s="117">
        <f t="shared" si="31"/>
        <v>0</v>
      </c>
      <c r="I148" s="117">
        <v>154.09</v>
      </c>
      <c r="J148" s="117">
        <f t="shared" ref="J148:J182" si="35">E148*F148*I148</f>
        <v>0</v>
      </c>
      <c r="K148" s="138">
        <f t="shared" si="34"/>
        <v>0</v>
      </c>
      <c r="L148" s="119"/>
      <c r="M148" s="120">
        <f>K148*'Valeurs de point'!$E$3</f>
        <v>0</v>
      </c>
      <c r="N148" s="119"/>
      <c r="O148" s="120">
        <f>K148*'Valeurs de point'!$E$4</f>
        <v>0</v>
      </c>
      <c r="P148" s="119"/>
      <c r="Q148" s="121">
        <f>O148+(O148*'Valeurs de point'!$E$5)</f>
        <v>0</v>
      </c>
    </row>
    <row r="149" spans="1:17" outlineLevel="2">
      <c r="A149" s="114" t="s">
        <v>1974</v>
      </c>
      <c r="B149" s="122" t="s">
        <v>847</v>
      </c>
      <c r="C149" s="122" t="s">
        <v>1198</v>
      </c>
      <c r="D149" s="122" t="s">
        <v>1199</v>
      </c>
      <c r="E149" s="116">
        <v>0</v>
      </c>
      <c r="F149" s="137">
        <v>1</v>
      </c>
      <c r="G149" s="117">
        <v>47.51</v>
      </c>
      <c r="H149" s="117">
        <f>E149*F149*G149</f>
        <v>0</v>
      </c>
      <c r="I149" s="117">
        <v>196.11</v>
      </c>
      <c r="J149" s="117">
        <f>E149*F149*I149</f>
        <v>0</v>
      </c>
      <c r="K149" s="138">
        <f>E149*F149*(G149+I149)</f>
        <v>0</v>
      </c>
      <c r="L149" s="119"/>
      <c r="M149" s="120">
        <f>K149*'Valeurs de point'!$E$3</f>
        <v>0</v>
      </c>
      <c r="N149" s="119"/>
      <c r="O149" s="120">
        <f>K149*'Valeurs de point'!$E$4</f>
        <v>0</v>
      </c>
      <c r="P149" s="119"/>
      <c r="Q149" s="121">
        <f>O149+(O149*'Valeurs de point'!$E$5)</f>
        <v>0</v>
      </c>
    </row>
    <row r="150" spans="1:17" outlineLevel="2">
      <c r="A150" s="114" t="s">
        <v>846</v>
      </c>
      <c r="B150" s="122" t="s">
        <v>847</v>
      </c>
      <c r="C150" s="122" t="s">
        <v>1439</v>
      </c>
      <c r="D150" s="122" t="s">
        <v>902</v>
      </c>
      <c r="E150" s="116">
        <v>0</v>
      </c>
      <c r="F150" s="137">
        <v>1</v>
      </c>
      <c r="G150" s="117">
        <v>7.12</v>
      </c>
      <c r="H150" s="117">
        <f t="shared" si="31"/>
        <v>0</v>
      </c>
      <c r="I150" s="117">
        <v>0</v>
      </c>
      <c r="J150" s="117">
        <f t="shared" si="35"/>
        <v>0</v>
      </c>
      <c r="K150" s="138">
        <f t="shared" si="34"/>
        <v>0</v>
      </c>
      <c r="L150" s="119"/>
      <c r="M150" s="120">
        <f>K150*'Valeurs de point'!$E$3</f>
        <v>0</v>
      </c>
      <c r="N150" s="119"/>
      <c r="O150" s="120">
        <f>K150*'Valeurs de point'!$E$4</f>
        <v>0</v>
      </c>
      <c r="P150" s="119"/>
      <c r="Q150" s="121">
        <f>O150+(O150*'Valeurs de point'!$E$5)</f>
        <v>0</v>
      </c>
    </row>
    <row r="151" spans="1:17" outlineLevel="2">
      <c r="A151" s="114" t="s">
        <v>846</v>
      </c>
      <c r="B151" s="122" t="s">
        <v>847</v>
      </c>
      <c r="C151" s="122" t="s">
        <v>1438</v>
      </c>
      <c r="D151" s="122" t="s">
        <v>1352</v>
      </c>
      <c r="E151" s="116">
        <v>0</v>
      </c>
      <c r="F151" s="137">
        <v>1</v>
      </c>
      <c r="G151" s="117">
        <v>35.61</v>
      </c>
      <c r="H151" s="117">
        <f t="shared" si="31"/>
        <v>0</v>
      </c>
      <c r="I151" s="117">
        <v>0</v>
      </c>
      <c r="J151" s="117">
        <f t="shared" si="35"/>
        <v>0</v>
      </c>
      <c r="K151" s="138">
        <f t="shared" si="34"/>
        <v>0</v>
      </c>
      <c r="L151" s="119"/>
      <c r="M151" s="120">
        <f>K151*'Valeurs de point'!$E$3</f>
        <v>0</v>
      </c>
      <c r="N151" s="119"/>
      <c r="O151" s="120">
        <f>K151*'Valeurs de point'!$E$4</f>
        <v>0</v>
      </c>
      <c r="P151" s="119"/>
      <c r="Q151" s="121">
        <f>O151+(O151*'Valeurs de point'!$E$5)</f>
        <v>0</v>
      </c>
    </row>
    <row r="152" spans="1:17" ht="12" outlineLevel="2" thickBot="1">
      <c r="A152" s="114" t="s">
        <v>846</v>
      </c>
      <c r="B152" s="122" t="s">
        <v>847</v>
      </c>
      <c r="C152" s="122" t="s">
        <v>1189</v>
      </c>
      <c r="D152" s="122" t="s">
        <v>818</v>
      </c>
      <c r="E152" s="139">
        <v>0</v>
      </c>
      <c r="F152" s="137">
        <v>1</v>
      </c>
      <c r="G152" s="117"/>
      <c r="H152" s="117">
        <f t="shared" si="31"/>
        <v>0</v>
      </c>
      <c r="I152" s="117">
        <v>63.04</v>
      </c>
      <c r="J152" s="117">
        <f t="shared" si="35"/>
        <v>0</v>
      </c>
      <c r="K152" s="138">
        <f t="shared" si="34"/>
        <v>0</v>
      </c>
      <c r="L152" s="119"/>
      <c r="M152" s="120">
        <f>K152*'Valeurs de point'!$E$3</f>
        <v>0</v>
      </c>
      <c r="N152" s="119"/>
      <c r="O152" s="120">
        <f>K152*'Valeurs de point'!$E$4</f>
        <v>0</v>
      </c>
      <c r="P152" s="119"/>
      <c r="Q152" s="121">
        <f>O152+(O152*'Valeurs de point'!$E$5)</f>
        <v>0</v>
      </c>
    </row>
    <row r="153" spans="1:17" ht="12" outlineLevel="1" thickBot="1">
      <c r="A153" s="101"/>
      <c r="B153" s="123" t="s">
        <v>680</v>
      </c>
      <c r="C153" s="124"/>
      <c r="D153" s="124"/>
      <c r="E153" s="125"/>
      <c r="F153" s="124"/>
      <c r="G153" s="126"/>
      <c r="H153" s="126"/>
      <c r="I153" s="126"/>
      <c r="J153" s="126"/>
      <c r="K153" s="126"/>
      <c r="L153" s="127"/>
      <c r="M153" s="128">
        <f>SUBTOTAL(9,M147:M152)</f>
        <v>0</v>
      </c>
      <c r="N153" s="127"/>
      <c r="O153" s="128">
        <f>SUBTOTAL(9,O147:O152)</f>
        <v>0</v>
      </c>
      <c r="P153" s="127"/>
      <c r="Q153" s="129">
        <f>SUBTOTAL(9,Q147:Q152)</f>
        <v>0</v>
      </c>
    </row>
    <row r="154" spans="1:17" outlineLevel="2">
      <c r="A154" s="114" t="s">
        <v>1432</v>
      </c>
      <c r="B154" s="153" t="s">
        <v>1741</v>
      </c>
      <c r="C154" s="122" t="s">
        <v>1739</v>
      </c>
      <c r="D154" s="122" t="s">
        <v>1740</v>
      </c>
      <c r="E154" s="116">
        <v>0</v>
      </c>
      <c r="F154" s="137">
        <v>1</v>
      </c>
      <c r="G154" s="117">
        <v>60.01</v>
      </c>
      <c r="H154" s="117">
        <f>E154*F154*G154</f>
        <v>0</v>
      </c>
      <c r="I154" s="117">
        <v>132.63</v>
      </c>
      <c r="J154" s="117">
        <f>E154*F154*I154</f>
        <v>0</v>
      </c>
      <c r="K154" s="138">
        <f>E154*F154*(G154+I154)</f>
        <v>0</v>
      </c>
      <c r="L154" s="119"/>
      <c r="M154" s="120">
        <f>K154*'Valeurs de point'!$E$3</f>
        <v>0</v>
      </c>
      <c r="N154" s="119"/>
      <c r="O154" s="120">
        <f>K154*'Valeurs de point'!$E$4</f>
        <v>0</v>
      </c>
      <c r="P154" s="119"/>
      <c r="Q154" s="121">
        <f>O154+(O154*'Valeurs de point'!$E$5)</f>
        <v>0</v>
      </c>
    </row>
    <row r="155" spans="1:17" ht="12" outlineLevel="2" thickBot="1">
      <c r="A155" s="114" t="s">
        <v>1432</v>
      </c>
      <c r="B155" s="153" t="s">
        <v>1741</v>
      </c>
      <c r="C155" s="122" t="s">
        <v>904</v>
      </c>
      <c r="D155" s="122" t="s">
        <v>1867</v>
      </c>
      <c r="E155" s="139">
        <v>0</v>
      </c>
      <c r="F155" s="137">
        <v>1</v>
      </c>
      <c r="G155" s="117"/>
      <c r="H155" s="117">
        <f>E155*F155*G155</f>
        <v>0</v>
      </c>
      <c r="I155" s="117">
        <v>33.159999999999997</v>
      </c>
      <c r="J155" s="117">
        <f>E155*F155*I155</f>
        <v>0</v>
      </c>
      <c r="K155" s="138">
        <f>E155*F155*(G155+I155)</f>
        <v>0</v>
      </c>
      <c r="L155" s="119"/>
      <c r="M155" s="120">
        <f>K155*'Valeurs de point'!$E$3</f>
        <v>0</v>
      </c>
      <c r="N155" s="119"/>
      <c r="O155" s="120">
        <f>K155*'Valeurs de point'!$E$4</f>
        <v>0</v>
      </c>
      <c r="P155" s="119"/>
      <c r="Q155" s="121">
        <f>O155+(O155*'Valeurs de point'!$E$5)</f>
        <v>0</v>
      </c>
    </row>
    <row r="156" spans="1:17" ht="12" outlineLevel="1" thickBot="1">
      <c r="A156" s="101"/>
      <c r="B156" s="123" t="s">
        <v>1741</v>
      </c>
      <c r="C156" s="124"/>
      <c r="D156" s="124"/>
      <c r="E156" s="125"/>
      <c r="F156" s="124"/>
      <c r="G156" s="126"/>
      <c r="H156" s="126"/>
      <c r="I156" s="126"/>
      <c r="J156" s="126"/>
      <c r="K156" s="126"/>
      <c r="L156" s="127"/>
      <c r="M156" s="128">
        <f>SUBTOTAL(9,M154:N155)</f>
        <v>0</v>
      </c>
      <c r="N156" s="127"/>
      <c r="O156" s="128">
        <f>SUBTOTAL(9,O154:P155)</f>
        <v>0</v>
      </c>
      <c r="P156" s="127"/>
      <c r="Q156" s="128">
        <f>SUBTOTAL(9,Q154:R155)</f>
        <v>0</v>
      </c>
    </row>
    <row r="157" spans="1:17" outlineLevel="2">
      <c r="A157" s="114" t="s">
        <v>848</v>
      </c>
      <c r="B157" s="122" t="s">
        <v>849</v>
      </c>
      <c r="C157" s="122" t="s">
        <v>1437</v>
      </c>
      <c r="D157" s="122" t="s">
        <v>183</v>
      </c>
      <c r="E157" s="116">
        <v>0</v>
      </c>
      <c r="F157" s="137">
        <v>1</v>
      </c>
      <c r="G157" s="117">
        <v>5.74</v>
      </c>
      <c r="H157" s="117">
        <f t="shared" si="31"/>
        <v>0</v>
      </c>
      <c r="I157" s="117">
        <v>57.15</v>
      </c>
      <c r="J157" s="117">
        <f t="shared" si="35"/>
        <v>0</v>
      </c>
      <c r="K157" s="138">
        <f t="shared" ref="K157:K162" si="36">E157*F157*(G157+I157)</f>
        <v>0</v>
      </c>
      <c r="L157" s="119"/>
      <c r="M157" s="120">
        <f>K157*'Valeurs de point'!$E$3</f>
        <v>0</v>
      </c>
      <c r="N157" s="119"/>
      <c r="O157" s="120">
        <f>K157*'Valeurs de point'!$E$4</f>
        <v>0</v>
      </c>
      <c r="P157" s="119"/>
      <c r="Q157" s="121">
        <f>O157+(O157*'Valeurs de point'!$E$5)</f>
        <v>0</v>
      </c>
    </row>
    <row r="158" spans="1:17" outlineLevel="2">
      <c r="A158" s="114" t="s">
        <v>848</v>
      </c>
      <c r="B158" s="122" t="s">
        <v>849</v>
      </c>
      <c r="C158" s="122" t="s">
        <v>1212</v>
      </c>
      <c r="D158" s="122" t="s">
        <v>530</v>
      </c>
      <c r="E158" s="116">
        <v>0</v>
      </c>
      <c r="F158" s="137">
        <v>1</v>
      </c>
      <c r="G158" s="117">
        <v>80.010000000000005</v>
      </c>
      <c r="H158" s="117">
        <f t="shared" si="31"/>
        <v>0</v>
      </c>
      <c r="I158" s="117">
        <v>154.09</v>
      </c>
      <c r="J158" s="117">
        <f t="shared" si="35"/>
        <v>0</v>
      </c>
      <c r="K158" s="138">
        <f t="shared" si="36"/>
        <v>0</v>
      </c>
      <c r="L158" s="119"/>
      <c r="M158" s="120">
        <f>K158*'Valeurs de point'!$E$3</f>
        <v>0</v>
      </c>
      <c r="N158" s="119"/>
      <c r="O158" s="120">
        <f>K158*'Valeurs de point'!$E$4</f>
        <v>0</v>
      </c>
      <c r="P158" s="119"/>
      <c r="Q158" s="121">
        <f>O158+(O158*'Valeurs de point'!$E$5)</f>
        <v>0</v>
      </c>
    </row>
    <row r="159" spans="1:17" outlineLevel="2">
      <c r="A159" s="114" t="s">
        <v>1974</v>
      </c>
      <c r="B159" s="122" t="s">
        <v>849</v>
      </c>
      <c r="C159" s="122" t="s">
        <v>1198</v>
      </c>
      <c r="D159" s="122" t="s">
        <v>1199</v>
      </c>
      <c r="E159" s="116">
        <v>0</v>
      </c>
      <c r="F159" s="137">
        <v>1</v>
      </c>
      <c r="G159" s="117">
        <v>47.51</v>
      </c>
      <c r="H159" s="117">
        <f t="shared" si="31"/>
        <v>0</v>
      </c>
      <c r="I159" s="117">
        <v>196.11</v>
      </c>
      <c r="J159" s="117">
        <f>E159*F159*I159</f>
        <v>0</v>
      </c>
      <c r="K159" s="138">
        <f t="shared" si="36"/>
        <v>0</v>
      </c>
      <c r="L159" s="119"/>
      <c r="M159" s="120">
        <f>K159*'Valeurs de point'!$E$3</f>
        <v>0</v>
      </c>
      <c r="N159" s="119"/>
      <c r="O159" s="120">
        <f>K159*'Valeurs de point'!$E$4</f>
        <v>0</v>
      </c>
      <c r="P159" s="119"/>
      <c r="Q159" s="121">
        <f>O159+(O159*'Valeurs de point'!$E$5)</f>
        <v>0</v>
      </c>
    </row>
    <row r="160" spans="1:17" outlineLevel="2">
      <c r="A160" s="114" t="s">
        <v>848</v>
      </c>
      <c r="B160" s="122" t="s">
        <v>849</v>
      </c>
      <c r="C160" s="122" t="s">
        <v>1439</v>
      </c>
      <c r="D160" s="122" t="s">
        <v>902</v>
      </c>
      <c r="E160" s="116">
        <v>0</v>
      </c>
      <c r="F160" s="137">
        <v>1</v>
      </c>
      <c r="G160" s="117">
        <v>7.12</v>
      </c>
      <c r="H160" s="117">
        <f t="shared" si="31"/>
        <v>0</v>
      </c>
      <c r="I160" s="117">
        <v>0</v>
      </c>
      <c r="J160" s="117">
        <f t="shared" si="35"/>
        <v>0</v>
      </c>
      <c r="K160" s="138">
        <f t="shared" si="36"/>
        <v>0</v>
      </c>
      <c r="L160" s="119"/>
      <c r="M160" s="120">
        <f>K160*'Valeurs de point'!$E$3</f>
        <v>0</v>
      </c>
      <c r="N160" s="119"/>
      <c r="O160" s="120">
        <f>K160*'Valeurs de point'!$E$4</f>
        <v>0</v>
      </c>
      <c r="P160" s="119"/>
      <c r="Q160" s="121">
        <f>O160+(O160*'Valeurs de point'!$E$5)</f>
        <v>0</v>
      </c>
    </row>
    <row r="161" spans="1:17" outlineLevel="2">
      <c r="A161" s="114" t="s">
        <v>848</v>
      </c>
      <c r="B161" s="122" t="s">
        <v>849</v>
      </c>
      <c r="C161" s="122" t="s">
        <v>1438</v>
      </c>
      <c r="D161" s="122" t="s">
        <v>1352</v>
      </c>
      <c r="E161" s="116">
        <v>0</v>
      </c>
      <c r="F161" s="137">
        <v>1</v>
      </c>
      <c r="G161" s="117">
        <v>35.61</v>
      </c>
      <c r="H161" s="117">
        <f t="shared" si="31"/>
        <v>0</v>
      </c>
      <c r="I161" s="117">
        <v>0</v>
      </c>
      <c r="J161" s="117">
        <f t="shared" si="35"/>
        <v>0</v>
      </c>
      <c r="K161" s="138">
        <f t="shared" si="36"/>
        <v>0</v>
      </c>
      <c r="L161" s="119"/>
      <c r="M161" s="120">
        <f>K161*'Valeurs de point'!$E$3</f>
        <v>0</v>
      </c>
      <c r="N161" s="119"/>
      <c r="O161" s="120">
        <f>K161*'Valeurs de point'!$E$4</f>
        <v>0</v>
      </c>
      <c r="P161" s="119"/>
      <c r="Q161" s="121">
        <f>O161+(O161*'Valeurs de point'!$E$5)</f>
        <v>0</v>
      </c>
    </row>
    <row r="162" spans="1:17" ht="12" outlineLevel="2" thickBot="1">
      <c r="A162" s="114" t="s">
        <v>848</v>
      </c>
      <c r="B162" s="122" t="s">
        <v>849</v>
      </c>
      <c r="C162" s="122" t="s">
        <v>1189</v>
      </c>
      <c r="D162" s="122" t="s">
        <v>818</v>
      </c>
      <c r="E162" s="139">
        <v>0</v>
      </c>
      <c r="F162" s="137">
        <v>1</v>
      </c>
      <c r="G162" s="117"/>
      <c r="H162" s="117">
        <f t="shared" si="31"/>
        <v>0</v>
      </c>
      <c r="I162" s="117">
        <v>63.04</v>
      </c>
      <c r="J162" s="117">
        <f t="shared" si="35"/>
        <v>0</v>
      </c>
      <c r="K162" s="138">
        <f t="shared" si="36"/>
        <v>0</v>
      </c>
      <c r="L162" s="119"/>
      <c r="M162" s="120">
        <f>K162*'Valeurs de point'!$E$3</f>
        <v>0</v>
      </c>
      <c r="N162" s="119"/>
      <c r="O162" s="120">
        <f>K162*'Valeurs de point'!$E$4</f>
        <v>0</v>
      </c>
      <c r="P162" s="119"/>
      <c r="Q162" s="121">
        <f>O162+(O162*'Valeurs de point'!$E$5)</f>
        <v>0</v>
      </c>
    </row>
    <row r="163" spans="1:17" ht="12" outlineLevel="1" thickBot="1">
      <c r="A163" s="101"/>
      <c r="B163" s="123" t="s">
        <v>681</v>
      </c>
      <c r="C163" s="124"/>
      <c r="D163" s="124"/>
      <c r="E163" s="125"/>
      <c r="F163" s="124"/>
      <c r="G163" s="126"/>
      <c r="H163" s="126"/>
      <c r="I163" s="126"/>
      <c r="J163" s="126"/>
      <c r="K163" s="126"/>
      <c r="L163" s="127"/>
      <c r="M163" s="128">
        <f>SUBTOTAL(9,M157:M162)</f>
        <v>0</v>
      </c>
      <c r="N163" s="127"/>
      <c r="O163" s="128">
        <f>SUBTOTAL(9,O157:O162)</f>
        <v>0</v>
      </c>
      <c r="P163" s="127"/>
      <c r="Q163" s="129">
        <f>SUBTOTAL(9,Q157:Q162)</f>
        <v>0</v>
      </c>
    </row>
    <row r="164" spans="1:17" outlineLevel="2">
      <c r="A164" s="114" t="s">
        <v>1432</v>
      </c>
      <c r="B164" s="153" t="s">
        <v>1741</v>
      </c>
      <c r="C164" s="122" t="s">
        <v>1739</v>
      </c>
      <c r="D164" s="122" t="s">
        <v>1740</v>
      </c>
      <c r="E164" s="116">
        <v>0</v>
      </c>
      <c r="F164" s="137">
        <v>1</v>
      </c>
      <c r="G164" s="117">
        <v>60.01</v>
      </c>
      <c r="H164" s="117">
        <f>E164*F164*G164</f>
        <v>0</v>
      </c>
      <c r="I164" s="117">
        <v>132.63</v>
      </c>
      <c r="J164" s="117">
        <f>E164*F164*I164</f>
        <v>0</v>
      </c>
      <c r="K164" s="138">
        <f>E164*F164*(G164+I164)</f>
        <v>0</v>
      </c>
      <c r="L164" s="119"/>
      <c r="M164" s="120">
        <f>K164*'Valeurs de point'!$E$3</f>
        <v>0</v>
      </c>
      <c r="N164" s="119"/>
      <c r="O164" s="120">
        <f>K164*'Valeurs de point'!$E$4</f>
        <v>0</v>
      </c>
      <c r="P164" s="119"/>
      <c r="Q164" s="121">
        <f>O164+(O164*'Valeurs de point'!$E$5)</f>
        <v>0</v>
      </c>
    </row>
    <row r="165" spans="1:17" ht="12" outlineLevel="2" thickBot="1">
      <c r="A165" s="114" t="s">
        <v>1432</v>
      </c>
      <c r="B165" s="153" t="s">
        <v>1741</v>
      </c>
      <c r="C165" s="122" t="s">
        <v>904</v>
      </c>
      <c r="D165" s="122" t="s">
        <v>1867</v>
      </c>
      <c r="E165" s="139">
        <v>0</v>
      </c>
      <c r="F165" s="137">
        <v>1</v>
      </c>
      <c r="G165" s="117"/>
      <c r="H165" s="117">
        <f>E165*F165*G165</f>
        <v>0</v>
      </c>
      <c r="I165" s="117">
        <v>33.159999999999997</v>
      </c>
      <c r="J165" s="117">
        <f>E165*F165*I165</f>
        <v>0</v>
      </c>
      <c r="K165" s="138">
        <f>E165*F165*(G165+I165)</f>
        <v>0</v>
      </c>
      <c r="L165" s="119"/>
      <c r="M165" s="120">
        <f>K165*'Valeurs de point'!$E$3</f>
        <v>0</v>
      </c>
      <c r="N165" s="119"/>
      <c r="O165" s="120">
        <f>K165*'Valeurs de point'!$E$4</f>
        <v>0</v>
      </c>
      <c r="P165" s="119"/>
      <c r="Q165" s="121">
        <f>O165+(O165*'Valeurs de point'!$E$5)</f>
        <v>0</v>
      </c>
    </row>
    <row r="166" spans="1:17" ht="12" outlineLevel="1" thickBot="1">
      <c r="A166" s="101"/>
      <c r="B166" s="123" t="s">
        <v>1741</v>
      </c>
      <c r="C166" s="124"/>
      <c r="D166" s="124"/>
      <c r="E166" s="125"/>
      <c r="F166" s="124"/>
      <c r="G166" s="126"/>
      <c r="H166" s="126"/>
      <c r="I166" s="126"/>
      <c r="J166" s="126"/>
      <c r="K166" s="126"/>
      <c r="L166" s="127"/>
      <c r="M166" s="128">
        <f>SUBTOTAL(9,M164:N165)</f>
        <v>0</v>
      </c>
      <c r="N166" s="127"/>
      <c r="O166" s="128">
        <f>SUBTOTAL(9,O164:P165)</f>
        <v>0</v>
      </c>
      <c r="P166" s="127"/>
      <c r="Q166" s="128">
        <f>SUBTOTAL(9,Q164:R165)</f>
        <v>0</v>
      </c>
    </row>
    <row r="167" spans="1:17" outlineLevel="2">
      <c r="A167" s="114" t="s">
        <v>850</v>
      </c>
      <c r="B167" s="122" t="s">
        <v>851</v>
      </c>
      <c r="C167" s="122" t="s">
        <v>1437</v>
      </c>
      <c r="D167" s="122" t="s">
        <v>183</v>
      </c>
      <c r="E167" s="116">
        <v>0</v>
      </c>
      <c r="F167" s="137">
        <v>1</v>
      </c>
      <c r="G167" s="117">
        <v>5.74</v>
      </c>
      <c r="H167" s="117">
        <f t="shared" si="31"/>
        <v>0</v>
      </c>
      <c r="I167" s="117">
        <v>57.15</v>
      </c>
      <c r="J167" s="117">
        <f t="shared" si="35"/>
        <v>0</v>
      </c>
      <c r="K167" s="138">
        <f t="shared" ref="K167:K175" si="37">E167*F167*(G167+I167)</f>
        <v>0</v>
      </c>
      <c r="L167" s="119"/>
      <c r="M167" s="120">
        <f>K167*'Valeurs de point'!$E$3</f>
        <v>0</v>
      </c>
      <c r="N167" s="119"/>
      <c r="O167" s="120">
        <f>K167*'Valeurs de point'!$E$4</f>
        <v>0</v>
      </c>
      <c r="P167" s="119"/>
      <c r="Q167" s="121">
        <f>O167+(O167*'Valeurs de point'!$E$5)</f>
        <v>0</v>
      </c>
    </row>
    <row r="168" spans="1:17" outlineLevel="2">
      <c r="A168" s="114" t="s">
        <v>850</v>
      </c>
      <c r="B168" s="122" t="s">
        <v>851</v>
      </c>
      <c r="C168" s="122" t="s">
        <v>1210</v>
      </c>
      <c r="D168" s="122" t="s">
        <v>528</v>
      </c>
      <c r="E168" s="116">
        <v>0</v>
      </c>
      <c r="F168" s="137">
        <v>1</v>
      </c>
      <c r="G168" s="117">
        <v>75.010000000000005</v>
      </c>
      <c r="H168" s="117">
        <f t="shared" si="31"/>
        <v>0</v>
      </c>
      <c r="I168" s="117">
        <v>154.09</v>
      </c>
      <c r="J168" s="117">
        <f t="shared" si="35"/>
        <v>0</v>
      </c>
      <c r="K168" s="138">
        <f t="shared" si="37"/>
        <v>0</v>
      </c>
      <c r="L168" s="119"/>
      <c r="M168" s="120">
        <f>K168*'Valeurs de point'!$E$3</f>
        <v>0</v>
      </c>
      <c r="N168" s="119"/>
      <c r="O168" s="120">
        <f>K168*'Valeurs de point'!$E$4</f>
        <v>0</v>
      </c>
      <c r="P168" s="119"/>
      <c r="Q168" s="121">
        <f>O168+(O168*'Valeurs de point'!$E$5)</f>
        <v>0</v>
      </c>
    </row>
    <row r="169" spans="1:17" outlineLevel="2">
      <c r="A169" s="114" t="s">
        <v>850</v>
      </c>
      <c r="B169" s="122" t="s">
        <v>851</v>
      </c>
      <c r="C169" s="122" t="s">
        <v>1211</v>
      </c>
      <c r="D169" s="122" t="s">
        <v>529</v>
      </c>
      <c r="E169" s="116">
        <v>0</v>
      </c>
      <c r="F169" s="137">
        <v>1</v>
      </c>
      <c r="G169" s="117">
        <v>75.010000000000005</v>
      </c>
      <c r="H169" s="117">
        <f t="shared" si="31"/>
        <v>0</v>
      </c>
      <c r="I169" s="117">
        <v>154.09</v>
      </c>
      <c r="J169" s="117">
        <f t="shared" si="35"/>
        <v>0</v>
      </c>
      <c r="K169" s="138">
        <f t="shared" si="37"/>
        <v>0</v>
      </c>
      <c r="L169" s="119"/>
      <c r="M169" s="120">
        <f>K169*'Valeurs de point'!$E$3</f>
        <v>0</v>
      </c>
      <c r="N169" s="119"/>
      <c r="O169" s="120">
        <f>K169*'Valeurs de point'!$E$4</f>
        <v>0</v>
      </c>
      <c r="P169" s="119"/>
      <c r="Q169" s="121">
        <f>O169+(O169*'Valeurs de point'!$E$5)</f>
        <v>0</v>
      </c>
    </row>
    <row r="170" spans="1:17" outlineLevel="2">
      <c r="A170" s="114" t="s">
        <v>850</v>
      </c>
      <c r="B170" s="122" t="s">
        <v>851</v>
      </c>
      <c r="C170" s="122" t="s">
        <v>1212</v>
      </c>
      <c r="D170" s="122" t="s">
        <v>530</v>
      </c>
      <c r="E170" s="116">
        <v>0</v>
      </c>
      <c r="F170" s="137">
        <v>1</v>
      </c>
      <c r="G170" s="117">
        <v>80.010000000000005</v>
      </c>
      <c r="H170" s="117">
        <f t="shared" si="31"/>
        <v>0</v>
      </c>
      <c r="I170" s="117">
        <v>154.09</v>
      </c>
      <c r="J170" s="117">
        <f t="shared" si="35"/>
        <v>0</v>
      </c>
      <c r="K170" s="138">
        <f t="shared" si="37"/>
        <v>0</v>
      </c>
      <c r="L170" s="119"/>
      <c r="M170" s="120">
        <f>K170*'Valeurs de point'!$E$3</f>
        <v>0</v>
      </c>
      <c r="N170" s="119"/>
      <c r="O170" s="120">
        <f>K170*'Valeurs de point'!$E$4</f>
        <v>0</v>
      </c>
      <c r="P170" s="119"/>
      <c r="Q170" s="121">
        <f>O170+(O170*'Valeurs de point'!$E$5)</f>
        <v>0</v>
      </c>
    </row>
    <row r="171" spans="1:17" outlineLevel="2">
      <c r="A171" s="114" t="s">
        <v>850</v>
      </c>
      <c r="B171" s="122" t="s">
        <v>851</v>
      </c>
      <c r="C171" s="122" t="s">
        <v>1191</v>
      </c>
      <c r="D171" s="122" t="s">
        <v>526</v>
      </c>
      <c r="E171" s="116">
        <v>0</v>
      </c>
      <c r="F171" s="137">
        <v>1</v>
      </c>
      <c r="G171" s="117">
        <v>47.51</v>
      </c>
      <c r="H171" s="117">
        <f t="shared" si="31"/>
        <v>0</v>
      </c>
      <c r="I171" s="117">
        <v>98.06</v>
      </c>
      <c r="J171" s="117">
        <f t="shared" si="35"/>
        <v>0</v>
      </c>
      <c r="K171" s="138">
        <f t="shared" si="37"/>
        <v>0</v>
      </c>
      <c r="L171" s="119"/>
      <c r="M171" s="120">
        <f>K171*'Valeurs de point'!$E$3</f>
        <v>0</v>
      </c>
      <c r="N171" s="119"/>
      <c r="O171" s="120">
        <f>K171*'Valeurs de point'!$E$4</f>
        <v>0</v>
      </c>
      <c r="P171" s="119"/>
      <c r="Q171" s="121">
        <f>O171+(O171*'Valeurs de point'!$E$5)</f>
        <v>0</v>
      </c>
    </row>
    <row r="172" spans="1:17" outlineLevel="2">
      <c r="A172" s="114" t="s">
        <v>1974</v>
      </c>
      <c r="B172" s="122" t="s">
        <v>851</v>
      </c>
      <c r="C172" s="122" t="s">
        <v>1198</v>
      </c>
      <c r="D172" s="122" t="s">
        <v>1199</v>
      </c>
      <c r="E172" s="116">
        <v>0</v>
      </c>
      <c r="F172" s="137">
        <v>1</v>
      </c>
      <c r="G172" s="117">
        <v>47.51</v>
      </c>
      <c r="H172" s="117">
        <f>E172*F172*G172</f>
        <v>0</v>
      </c>
      <c r="I172" s="117">
        <v>196.11</v>
      </c>
      <c r="J172" s="117">
        <f>E172*F172*I172</f>
        <v>0</v>
      </c>
      <c r="K172" s="138">
        <f>E172*F172*(G172+I172)</f>
        <v>0</v>
      </c>
      <c r="L172" s="119"/>
      <c r="M172" s="120">
        <f>K172*'Valeurs de point'!$E$3</f>
        <v>0</v>
      </c>
      <c r="N172" s="119"/>
      <c r="O172" s="120">
        <f>K172*'Valeurs de point'!$E$4</f>
        <v>0</v>
      </c>
      <c r="P172" s="119"/>
      <c r="Q172" s="121">
        <f>O172+(O172*'Valeurs de point'!$E$5)</f>
        <v>0</v>
      </c>
    </row>
    <row r="173" spans="1:17" outlineLevel="2">
      <c r="A173" s="114" t="s">
        <v>850</v>
      </c>
      <c r="B173" s="122" t="s">
        <v>851</v>
      </c>
      <c r="C173" s="122" t="s">
        <v>1439</v>
      </c>
      <c r="D173" s="122" t="s">
        <v>902</v>
      </c>
      <c r="E173" s="116">
        <v>0</v>
      </c>
      <c r="F173" s="137">
        <v>1</v>
      </c>
      <c r="G173" s="117">
        <v>7.12</v>
      </c>
      <c r="H173" s="117">
        <f t="shared" si="31"/>
        <v>0</v>
      </c>
      <c r="I173" s="117">
        <v>0</v>
      </c>
      <c r="J173" s="117">
        <f t="shared" si="35"/>
        <v>0</v>
      </c>
      <c r="K173" s="138">
        <f t="shared" si="37"/>
        <v>0</v>
      </c>
      <c r="L173" s="119"/>
      <c r="M173" s="120">
        <f>K173*'Valeurs de point'!$E$3</f>
        <v>0</v>
      </c>
      <c r="N173" s="119"/>
      <c r="O173" s="120">
        <f>K173*'Valeurs de point'!$E$4</f>
        <v>0</v>
      </c>
      <c r="P173" s="119"/>
      <c r="Q173" s="121">
        <f>O173+(O173*'Valeurs de point'!$E$5)</f>
        <v>0</v>
      </c>
    </row>
    <row r="174" spans="1:17" outlineLevel="2">
      <c r="A174" s="114" t="s">
        <v>850</v>
      </c>
      <c r="B174" s="122" t="s">
        <v>851</v>
      </c>
      <c r="C174" s="122" t="s">
        <v>1438</v>
      </c>
      <c r="D174" s="122" t="s">
        <v>1352</v>
      </c>
      <c r="E174" s="116">
        <v>0</v>
      </c>
      <c r="F174" s="137">
        <v>1</v>
      </c>
      <c r="G174" s="117">
        <v>35.61</v>
      </c>
      <c r="H174" s="117">
        <f t="shared" si="31"/>
        <v>0</v>
      </c>
      <c r="I174" s="117">
        <v>0</v>
      </c>
      <c r="J174" s="117">
        <f t="shared" si="35"/>
        <v>0</v>
      </c>
      <c r="K174" s="138">
        <f t="shared" si="37"/>
        <v>0</v>
      </c>
      <c r="L174" s="119"/>
      <c r="M174" s="120">
        <f>K174*'Valeurs de point'!$E$3</f>
        <v>0</v>
      </c>
      <c r="N174" s="119"/>
      <c r="O174" s="120">
        <f>K174*'Valeurs de point'!$E$4</f>
        <v>0</v>
      </c>
      <c r="P174" s="119"/>
      <c r="Q174" s="121">
        <f>O174+(O174*'Valeurs de point'!$E$5)</f>
        <v>0</v>
      </c>
    </row>
    <row r="175" spans="1:17" ht="12" outlineLevel="2" thickBot="1">
      <c r="A175" s="114" t="s">
        <v>850</v>
      </c>
      <c r="B175" s="122" t="s">
        <v>851</v>
      </c>
      <c r="C175" s="122" t="s">
        <v>1189</v>
      </c>
      <c r="D175" s="122" t="s">
        <v>818</v>
      </c>
      <c r="E175" s="139">
        <v>0</v>
      </c>
      <c r="F175" s="137">
        <v>1</v>
      </c>
      <c r="G175" s="117"/>
      <c r="H175" s="117">
        <f t="shared" si="31"/>
        <v>0</v>
      </c>
      <c r="I175" s="117">
        <v>63.04</v>
      </c>
      <c r="J175" s="117">
        <f t="shared" si="35"/>
        <v>0</v>
      </c>
      <c r="K175" s="138">
        <f t="shared" si="37"/>
        <v>0</v>
      </c>
      <c r="L175" s="119"/>
      <c r="M175" s="120">
        <f>K175*'Valeurs de point'!$E$3</f>
        <v>0</v>
      </c>
      <c r="N175" s="119"/>
      <c r="O175" s="120">
        <f>K175*'Valeurs de point'!$E$4</f>
        <v>0</v>
      </c>
      <c r="P175" s="119"/>
      <c r="Q175" s="121">
        <f>O175+(O175*'Valeurs de point'!$E$5)</f>
        <v>0</v>
      </c>
    </row>
    <row r="176" spans="1:17" ht="12" outlineLevel="1" thickBot="1">
      <c r="A176" s="101"/>
      <c r="B176" s="123" t="s">
        <v>501</v>
      </c>
      <c r="C176" s="124"/>
      <c r="D176" s="124"/>
      <c r="E176" s="125"/>
      <c r="F176" s="124"/>
      <c r="G176" s="126"/>
      <c r="H176" s="126"/>
      <c r="I176" s="126"/>
      <c r="J176" s="126"/>
      <c r="K176" s="126"/>
      <c r="L176" s="127"/>
      <c r="M176" s="128">
        <f>SUBTOTAL(9,M167:M175)</f>
        <v>0</v>
      </c>
      <c r="N176" s="127"/>
      <c r="O176" s="128">
        <f>SUBTOTAL(9,O167:O175)</f>
        <v>0</v>
      </c>
      <c r="P176" s="127"/>
      <c r="Q176" s="129">
        <f>SUBTOTAL(9,Q167:Q175)</f>
        <v>0</v>
      </c>
    </row>
    <row r="177" spans="1:17" outlineLevel="2">
      <c r="A177" s="114" t="s">
        <v>852</v>
      </c>
      <c r="B177" s="122" t="s">
        <v>853</v>
      </c>
      <c r="C177" s="122" t="s">
        <v>1437</v>
      </c>
      <c r="D177" s="122" t="s">
        <v>183</v>
      </c>
      <c r="E177" s="116">
        <v>0</v>
      </c>
      <c r="F177" s="137">
        <v>1</v>
      </c>
      <c r="G177" s="117">
        <v>5.74</v>
      </c>
      <c r="H177" s="117">
        <f t="shared" ref="H177:H192" si="38">E177*F177*G177</f>
        <v>0</v>
      </c>
      <c r="I177" s="117">
        <v>57.15</v>
      </c>
      <c r="J177" s="117">
        <f t="shared" si="35"/>
        <v>0</v>
      </c>
      <c r="K177" s="138">
        <f t="shared" ref="K177:K182" si="39">E177*F177*(G177+I177)</f>
        <v>0</v>
      </c>
      <c r="L177" s="119"/>
      <c r="M177" s="120">
        <f>K177*'Valeurs de point'!$E$3</f>
        <v>0</v>
      </c>
      <c r="N177" s="119"/>
      <c r="O177" s="120">
        <f>K177*'Valeurs de point'!$E$4</f>
        <v>0</v>
      </c>
      <c r="P177" s="119"/>
      <c r="Q177" s="121">
        <f>O177+(O177*'Valeurs de point'!$E$5)</f>
        <v>0</v>
      </c>
    </row>
    <row r="178" spans="1:17" outlineLevel="2">
      <c r="A178" s="114" t="s">
        <v>852</v>
      </c>
      <c r="B178" s="122" t="s">
        <v>853</v>
      </c>
      <c r="C178" s="122" t="s">
        <v>1213</v>
      </c>
      <c r="D178" s="122" t="s">
        <v>531</v>
      </c>
      <c r="E178" s="116">
        <v>0</v>
      </c>
      <c r="F178" s="137">
        <v>1</v>
      </c>
      <c r="G178" s="117">
        <v>75.010000000000005</v>
      </c>
      <c r="H178" s="117">
        <f t="shared" si="38"/>
        <v>0</v>
      </c>
      <c r="I178" s="117">
        <v>154.09</v>
      </c>
      <c r="J178" s="117">
        <f t="shared" si="35"/>
        <v>0</v>
      </c>
      <c r="K178" s="138">
        <f t="shared" si="39"/>
        <v>0</v>
      </c>
      <c r="L178" s="119"/>
      <c r="M178" s="120">
        <f>K178*'Valeurs de point'!$E$3</f>
        <v>0</v>
      </c>
      <c r="N178" s="119"/>
      <c r="O178" s="120">
        <f>K178*'Valeurs de point'!$E$4</f>
        <v>0</v>
      </c>
      <c r="P178" s="119"/>
      <c r="Q178" s="121">
        <f>O178+(O178*'Valeurs de point'!$E$5)</f>
        <v>0</v>
      </c>
    </row>
    <row r="179" spans="1:17" outlineLevel="2">
      <c r="A179" s="114" t="s">
        <v>1974</v>
      </c>
      <c r="B179" s="122" t="s">
        <v>853</v>
      </c>
      <c r="C179" s="122" t="s">
        <v>1198</v>
      </c>
      <c r="D179" s="122" t="s">
        <v>1199</v>
      </c>
      <c r="E179" s="116">
        <v>0</v>
      </c>
      <c r="F179" s="137">
        <v>1</v>
      </c>
      <c r="G179" s="117">
        <v>47.51</v>
      </c>
      <c r="H179" s="117">
        <f t="shared" si="38"/>
        <v>0</v>
      </c>
      <c r="I179" s="117">
        <v>196.11</v>
      </c>
      <c r="J179" s="117">
        <f>E179*F179*I179</f>
        <v>0</v>
      </c>
      <c r="K179" s="138">
        <f>E179*F179*(G179+I179)</f>
        <v>0</v>
      </c>
      <c r="L179" s="119"/>
      <c r="M179" s="120">
        <f>K179*'Valeurs de point'!$E$3</f>
        <v>0</v>
      </c>
      <c r="N179" s="119"/>
      <c r="O179" s="120">
        <f>K179*'Valeurs de point'!$E$4</f>
        <v>0</v>
      </c>
      <c r="P179" s="119"/>
      <c r="Q179" s="121">
        <f>O179+(O179*'Valeurs de point'!$E$5)</f>
        <v>0</v>
      </c>
    </row>
    <row r="180" spans="1:17" outlineLevel="2">
      <c r="A180" s="114" t="s">
        <v>852</v>
      </c>
      <c r="B180" s="122" t="s">
        <v>853</v>
      </c>
      <c r="C180" s="122" t="s">
        <v>1439</v>
      </c>
      <c r="D180" s="122" t="s">
        <v>902</v>
      </c>
      <c r="E180" s="116">
        <v>0</v>
      </c>
      <c r="F180" s="137">
        <v>1</v>
      </c>
      <c r="G180" s="117">
        <v>7.12</v>
      </c>
      <c r="H180" s="117">
        <f t="shared" si="38"/>
        <v>0</v>
      </c>
      <c r="I180" s="117">
        <v>0</v>
      </c>
      <c r="J180" s="117">
        <f t="shared" si="35"/>
        <v>0</v>
      </c>
      <c r="K180" s="138">
        <f t="shared" si="39"/>
        <v>0</v>
      </c>
      <c r="L180" s="119"/>
      <c r="M180" s="120">
        <f>K180*'Valeurs de point'!$E$3</f>
        <v>0</v>
      </c>
      <c r="N180" s="119"/>
      <c r="O180" s="120">
        <f>K180*'Valeurs de point'!$E$4</f>
        <v>0</v>
      </c>
      <c r="P180" s="119"/>
      <c r="Q180" s="121">
        <f>O180+(O180*'Valeurs de point'!$E$5)</f>
        <v>0</v>
      </c>
    </row>
    <row r="181" spans="1:17" outlineLevel="2">
      <c r="A181" s="114" t="s">
        <v>852</v>
      </c>
      <c r="B181" s="122" t="s">
        <v>853</v>
      </c>
      <c r="C181" s="122" t="s">
        <v>1438</v>
      </c>
      <c r="D181" s="122" t="s">
        <v>1352</v>
      </c>
      <c r="E181" s="116">
        <v>0</v>
      </c>
      <c r="F181" s="137">
        <v>1</v>
      </c>
      <c r="G181" s="117">
        <v>35.61</v>
      </c>
      <c r="H181" s="117">
        <f t="shared" si="38"/>
        <v>0</v>
      </c>
      <c r="I181" s="117">
        <v>0</v>
      </c>
      <c r="J181" s="117">
        <f t="shared" si="35"/>
        <v>0</v>
      </c>
      <c r="K181" s="138">
        <f t="shared" si="39"/>
        <v>0</v>
      </c>
      <c r="L181" s="119"/>
      <c r="M181" s="120">
        <f>K181*'Valeurs de point'!$E$3</f>
        <v>0</v>
      </c>
      <c r="N181" s="119"/>
      <c r="O181" s="120">
        <f>K181*'Valeurs de point'!$E$4</f>
        <v>0</v>
      </c>
      <c r="P181" s="119"/>
      <c r="Q181" s="121">
        <f>O181+(O181*'Valeurs de point'!$E$5)</f>
        <v>0</v>
      </c>
    </row>
    <row r="182" spans="1:17" ht="12" outlineLevel="2" thickBot="1">
      <c r="A182" s="114" t="s">
        <v>852</v>
      </c>
      <c r="B182" s="122" t="s">
        <v>853</v>
      </c>
      <c r="C182" s="122" t="s">
        <v>1189</v>
      </c>
      <c r="D182" s="122" t="s">
        <v>818</v>
      </c>
      <c r="E182" s="139">
        <v>0</v>
      </c>
      <c r="F182" s="137">
        <v>1</v>
      </c>
      <c r="G182" s="117"/>
      <c r="H182" s="117">
        <f t="shared" si="38"/>
        <v>0</v>
      </c>
      <c r="I182" s="117">
        <v>63.04</v>
      </c>
      <c r="J182" s="117">
        <f t="shared" si="35"/>
        <v>0</v>
      </c>
      <c r="K182" s="138">
        <f t="shared" si="39"/>
        <v>0</v>
      </c>
      <c r="L182" s="119"/>
      <c r="M182" s="120">
        <f>K182*'Valeurs de point'!$E$3</f>
        <v>0</v>
      </c>
      <c r="N182" s="119"/>
      <c r="O182" s="120">
        <f>K182*'Valeurs de point'!$E$4</f>
        <v>0</v>
      </c>
      <c r="P182" s="119"/>
      <c r="Q182" s="121">
        <f>O182+(O182*'Valeurs de point'!$E$5)</f>
        <v>0</v>
      </c>
    </row>
    <row r="183" spans="1:17" ht="12" outlineLevel="1" thickBot="1">
      <c r="A183" s="101"/>
      <c r="B183" s="123" t="s">
        <v>502</v>
      </c>
      <c r="C183" s="124"/>
      <c r="D183" s="124"/>
      <c r="E183" s="125"/>
      <c r="F183" s="124"/>
      <c r="G183" s="126"/>
      <c r="H183" s="126"/>
      <c r="I183" s="126"/>
      <c r="J183" s="126"/>
      <c r="K183" s="126"/>
      <c r="L183" s="127"/>
      <c r="M183" s="128">
        <f>SUBTOTAL(9,M177:M182)</f>
        <v>0</v>
      </c>
      <c r="N183" s="127"/>
      <c r="O183" s="128">
        <f>SUBTOTAL(9,O177:O182)</f>
        <v>0</v>
      </c>
      <c r="P183" s="127"/>
      <c r="Q183" s="129">
        <f>SUBTOTAL(9,Q177:Q182)</f>
        <v>0</v>
      </c>
    </row>
    <row r="184" spans="1:17" outlineLevel="2">
      <c r="A184" s="114" t="s">
        <v>1432</v>
      </c>
      <c r="B184" s="153" t="s">
        <v>1741</v>
      </c>
      <c r="C184" s="122" t="s">
        <v>1739</v>
      </c>
      <c r="D184" s="122" t="s">
        <v>1740</v>
      </c>
      <c r="E184" s="116">
        <v>0</v>
      </c>
      <c r="F184" s="137">
        <v>1</v>
      </c>
      <c r="G184" s="117">
        <v>60.01</v>
      </c>
      <c r="H184" s="117">
        <f>E184*F184*G184</f>
        <v>0</v>
      </c>
      <c r="I184" s="117">
        <v>132.63</v>
      </c>
      <c r="J184" s="117">
        <f>E184*F184*I184</f>
        <v>0</v>
      </c>
      <c r="K184" s="138">
        <f>E184*F184*(G184+I184)</f>
        <v>0</v>
      </c>
      <c r="L184" s="119"/>
      <c r="M184" s="120">
        <f>K184*'Valeurs de point'!$E$3</f>
        <v>0</v>
      </c>
      <c r="N184" s="119"/>
      <c r="O184" s="120">
        <f>K184*'Valeurs de point'!$E$4</f>
        <v>0</v>
      </c>
      <c r="P184" s="119"/>
      <c r="Q184" s="121">
        <f>O184+(O184*'Valeurs de point'!$E$5)</f>
        <v>0</v>
      </c>
    </row>
    <row r="185" spans="1:17" ht="12" outlineLevel="2" thickBot="1">
      <c r="A185" s="114" t="s">
        <v>1432</v>
      </c>
      <c r="B185" s="153" t="s">
        <v>1741</v>
      </c>
      <c r="C185" s="122" t="s">
        <v>904</v>
      </c>
      <c r="D185" s="122" t="s">
        <v>1867</v>
      </c>
      <c r="E185" s="139">
        <v>0</v>
      </c>
      <c r="F185" s="137">
        <v>1</v>
      </c>
      <c r="G185" s="117"/>
      <c r="H185" s="117">
        <f>E185*F185*G185</f>
        <v>0</v>
      </c>
      <c r="I185" s="117">
        <v>33.159999999999997</v>
      </c>
      <c r="J185" s="117">
        <f>E185*F185*I185</f>
        <v>0</v>
      </c>
      <c r="K185" s="138">
        <f>E185*F185*(G185+I185)</f>
        <v>0</v>
      </c>
      <c r="L185" s="119"/>
      <c r="M185" s="120">
        <f>K185*'Valeurs de point'!$E$3</f>
        <v>0</v>
      </c>
      <c r="N185" s="119"/>
      <c r="O185" s="120">
        <f>K185*'Valeurs de point'!$E$4</f>
        <v>0</v>
      </c>
      <c r="P185" s="119"/>
      <c r="Q185" s="121">
        <f>O185+(O185*'Valeurs de point'!$E$5)</f>
        <v>0</v>
      </c>
    </row>
    <row r="186" spans="1:17" ht="12" outlineLevel="1" thickBot="1">
      <c r="A186" s="101"/>
      <c r="B186" s="123" t="s">
        <v>1741</v>
      </c>
      <c r="C186" s="124"/>
      <c r="D186" s="124"/>
      <c r="E186" s="125"/>
      <c r="F186" s="124"/>
      <c r="G186" s="126"/>
      <c r="H186" s="126"/>
      <c r="I186" s="126"/>
      <c r="J186" s="126"/>
      <c r="K186" s="126"/>
      <c r="L186" s="127"/>
      <c r="M186" s="128">
        <f>SUBTOTAL(9,M184:N185)</f>
        <v>0</v>
      </c>
      <c r="N186" s="127"/>
      <c r="O186" s="128">
        <f>SUBTOTAL(9,O184:P185)</f>
        <v>0</v>
      </c>
      <c r="P186" s="127"/>
      <c r="Q186" s="128">
        <f>SUBTOTAL(9,Q184:R185)</f>
        <v>0</v>
      </c>
    </row>
    <row r="187" spans="1:17" outlineLevel="2">
      <c r="A187" s="114" t="s">
        <v>854</v>
      </c>
      <c r="B187" s="122" t="s">
        <v>855</v>
      </c>
      <c r="C187" s="122" t="s">
        <v>1437</v>
      </c>
      <c r="D187" s="122" t="s">
        <v>183</v>
      </c>
      <c r="E187" s="116">
        <v>0</v>
      </c>
      <c r="F187" s="137">
        <v>1</v>
      </c>
      <c r="G187" s="117">
        <v>5.74</v>
      </c>
      <c r="H187" s="117">
        <f t="shared" si="38"/>
        <v>0</v>
      </c>
      <c r="I187" s="117">
        <v>57.15</v>
      </c>
      <c r="J187" s="117">
        <f t="shared" ref="J187:J223" si="40">E187*F187*I187</f>
        <v>0</v>
      </c>
      <c r="K187" s="138">
        <f t="shared" ref="K187:K192" si="41">E187*F187*(G187+I187)</f>
        <v>0</v>
      </c>
      <c r="L187" s="119"/>
      <c r="M187" s="120">
        <f>K187*'Valeurs de point'!$E$3</f>
        <v>0</v>
      </c>
      <c r="N187" s="119"/>
      <c r="O187" s="120">
        <f>K187*'Valeurs de point'!$E$4</f>
        <v>0</v>
      </c>
      <c r="P187" s="119"/>
      <c r="Q187" s="121">
        <f>O187+(O187*'Valeurs de point'!$E$5)</f>
        <v>0</v>
      </c>
    </row>
    <row r="188" spans="1:17" outlineLevel="2">
      <c r="A188" s="114" t="s">
        <v>854</v>
      </c>
      <c r="B188" s="122" t="s">
        <v>855</v>
      </c>
      <c r="C188" s="122" t="s">
        <v>1214</v>
      </c>
      <c r="D188" s="122" t="s">
        <v>532</v>
      </c>
      <c r="E188" s="116">
        <v>0</v>
      </c>
      <c r="F188" s="137">
        <v>1</v>
      </c>
      <c r="G188" s="117">
        <v>75.010000000000005</v>
      </c>
      <c r="H188" s="117">
        <f t="shared" si="38"/>
        <v>0</v>
      </c>
      <c r="I188" s="117">
        <v>154.09</v>
      </c>
      <c r="J188" s="117">
        <f t="shared" si="40"/>
        <v>0</v>
      </c>
      <c r="K188" s="138">
        <f t="shared" si="41"/>
        <v>0</v>
      </c>
      <c r="L188" s="119"/>
      <c r="M188" s="120">
        <f>K188*'Valeurs de point'!$E$3</f>
        <v>0</v>
      </c>
      <c r="N188" s="119"/>
      <c r="O188" s="120">
        <f>K188*'Valeurs de point'!$E$4</f>
        <v>0</v>
      </c>
      <c r="P188" s="119"/>
      <c r="Q188" s="121">
        <f>O188+(O188*'Valeurs de point'!$E$5)</f>
        <v>0</v>
      </c>
    </row>
    <row r="189" spans="1:17" outlineLevel="2">
      <c r="A189" s="114" t="s">
        <v>1974</v>
      </c>
      <c r="B189" s="122" t="s">
        <v>855</v>
      </c>
      <c r="C189" s="122" t="s">
        <v>1198</v>
      </c>
      <c r="D189" s="122" t="s">
        <v>1199</v>
      </c>
      <c r="E189" s="116">
        <v>0</v>
      </c>
      <c r="F189" s="137">
        <v>1</v>
      </c>
      <c r="G189" s="117">
        <v>47.51</v>
      </c>
      <c r="H189" s="117">
        <f>E189*F189*G189</f>
        <v>0</v>
      </c>
      <c r="I189" s="117">
        <v>196.11</v>
      </c>
      <c r="J189" s="117">
        <f>E189*F189*I189</f>
        <v>0</v>
      </c>
      <c r="K189" s="138">
        <f t="shared" si="41"/>
        <v>0</v>
      </c>
      <c r="L189" s="119"/>
      <c r="M189" s="120">
        <f>K189*'Valeurs de point'!$E$3</f>
        <v>0</v>
      </c>
      <c r="N189" s="119"/>
      <c r="O189" s="120">
        <f>K189*'Valeurs de point'!$E$4</f>
        <v>0</v>
      </c>
      <c r="P189" s="119"/>
      <c r="Q189" s="121">
        <f>O189+(O189*'Valeurs de point'!$E$5)</f>
        <v>0</v>
      </c>
    </row>
    <row r="190" spans="1:17" outlineLevel="2">
      <c r="A190" s="114" t="s">
        <v>854</v>
      </c>
      <c r="B190" s="122" t="s">
        <v>855</v>
      </c>
      <c r="C190" s="122" t="s">
        <v>1439</v>
      </c>
      <c r="D190" s="122" t="s">
        <v>902</v>
      </c>
      <c r="E190" s="116">
        <v>0</v>
      </c>
      <c r="F190" s="137">
        <v>1</v>
      </c>
      <c r="G190" s="117">
        <v>7.12</v>
      </c>
      <c r="H190" s="117">
        <f t="shared" si="38"/>
        <v>0</v>
      </c>
      <c r="I190" s="117">
        <v>0</v>
      </c>
      <c r="J190" s="117">
        <f t="shared" si="40"/>
        <v>0</v>
      </c>
      <c r="K190" s="138">
        <f t="shared" si="41"/>
        <v>0</v>
      </c>
      <c r="L190" s="119"/>
      <c r="M190" s="120">
        <f>K190*'Valeurs de point'!$E$3</f>
        <v>0</v>
      </c>
      <c r="N190" s="119"/>
      <c r="O190" s="120">
        <f>K190*'Valeurs de point'!$E$4</f>
        <v>0</v>
      </c>
      <c r="P190" s="119"/>
      <c r="Q190" s="121">
        <f>O190+(O190*'Valeurs de point'!$E$5)</f>
        <v>0</v>
      </c>
    </row>
    <row r="191" spans="1:17" outlineLevel="2">
      <c r="A191" s="114" t="s">
        <v>854</v>
      </c>
      <c r="B191" s="122" t="s">
        <v>855</v>
      </c>
      <c r="C191" s="122" t="s">
        <v>1438</v>
      </c>
      <c r="D191" s="122" t="s">
        <v>1352</v>
      </c>
      <c r="E191" s="116">
        <v>0</v>
      </c>
      <c r="F191" s="137">
        <v>1</v>
      </c>
      <c r="G191" s="117">
        <v>35.61</v>
      </c>
      <c r="H191" s="117">
        <f t="shared" si="38"/>
        <v>0</v>
      </c>
      <c r="I191" s="117">
        <v>0</v>
      </c>
      <c r="J191" s="117">
        <f t="shared" si="40"/>
        <v>0</v>
      </c>
      <c r="K191" s="138">
        <f t="shared" si="41"/>
        <v>0</v>
      </c>
      <c r="L191" s="119"/>
      <c r="M191" s="120">
        <f>K191*'Valeurs de point'!$E$3</f>
        <v>0</v>
      </c>
      <c r="N191" s="119"/>
      <c r="O191" s="120">
        <f>K191*'Valeurs de point'!$E$4</f>
        <v>0</v>
      </c>
      <c r="P191" s="119"/>
      <c r="Q191" s="121">
        <f>O191+(O191*'Valeurs de point'!$E$5)</f>
        <v>0</v>
      </c>
    </row>
    <row r="192" spans="1:17" ht="12" outlineLevel="2" thickBot="1">
      <c r="A192" s="114" t="s">
        <v>854</v>
      </c>
      <c r="B192" s="122" t="s">
        <v>855</v>
      </c>
      <c r="C192" s="122" t="s">
        <v>1189</v>
      </c>
      <c r="D192" s="122" t="s">
        <v>818</v>
      </c>
      <c r="E192" s="139">
        <v>0</v>
      </c>
      <c r="F192" s="137">
        <v>1</v>
      </c>
      <c r="G192" s="117"/>
      <c r="H192" s="117">
        <f t="shared" si="38"/>
        <v>0</v>
      </c>
      <c r="I192" s="117">
        <v>63.04</v>
      </c>
      <c r="J192" s="117">
        <f t="shared" si="40"/>
        <v>0</v>
      </c>
      <c r="K192" s="138">
        <f t="shared" si="41"/>
        <v>0</v>
      </c>
      <c r="L192" s="119"/>
      <c r="M192" s="120">
        <f>K192*'Valeurs de point'!$E$3</f>
        <v>0</v>
      </c>
      <c r="N192" s="119"/>
      <c r="O192" s="120">
        <f>K192*'Valeurs de point'!$E$4</f>
        <v>0</v>
      </c>
      <c r="P192" s="119"/>
      <c r="Q192" s="121">
        <f>O192+(O192*'Valeurs de point'!$E$5)</f>
        <v>0</v>
      </c>
    </row>
    <row r="193" spans="1:17" ht="12" outlineLevel="1" thickBot="1">
      <c r="A193" s="101"/>
      <c r="B193" s="123" t="s">
        <v>503</v>
      </c>
      <c r="C193" s="124"/>
      <c r="D193" s="124"/>
      <c r="E193" s="125"/>
      <c r="F193" s="124"/>
      <c r="G193" s="126"/>
      <c r="H193" s="126"/>
      <c r="I193" s="126"/>
      <c r="J193" s="126"/>
      <c r="K193" s="126"/>
      <c r="L193" s="127"/>
      <c r="M193" s="128">
        <f>SUBTOTAL(9,M187:M192)</f>
        <v>0</v>
      </c>
      <c r="N193" s="127"/>
      <c r="O193" s="128">
        <f>SUBTOTAL(9,O187:O192)</f>
        <v>0</v>
      </c>
      <c r="P193" s="127"/>
      <c r="Q193" s="129">
        <f>SUBTOTAL(9,Q187:Q192)</f>
        <v>0</v>
      </c>
    </row>
    <row r="194" spans="1:17" outlineLevel="2">
      <c r="A194" s="114" t="s">
        <v>1432</v>
      </c>
      <c r="B194" s="153" t="s">
        <v>1741</v>
      </c>
      <c r="C194" s="122" t="s">
        <v>1739</v>
      </c>
      <c r="D194" s="122" t="s">
        <v>1740</v>
      </c>
      <c r="E194" s="116">
        <v>0</v>
      </c>
      <c r="F194" s="137">
        <v>1</v>
      </c>
      <c r="G194" s="117">
        <v>60.01</v>
      </c>
      <c r="H194" s="117">
        <f>E194*F194*G194</f>
        <v>0</v>
      </c>
      <c r="I194" s="117">
        <v>132.63</v>
      </c>
      <c r="J194" s="117">
        <f>E194*F194*I194</f>
        <v>0</v>
      </c>
      <c r="K194" s="138">
        <f>E194*F194*(G194+I194)</f>
        <v>0</v>
      </c>
      <c r="L194" s="119"/>
      <c r="M194" s="120">
        <f>K194*'Valeurs de point'!$E$3</f>
        <v>0</v>
      </c>
      <c r="N194" s="119"/>
      <c r="O194" s="120">
        <f>K194*'Valeurs de point'!$E$4</f>
        <v>0</v>
      </c>
      <c r="P194" s="119"/>
      <c r="Q194" s="121">
        <f>O194+(O194*'Valeurs de point'!$E$5)</f>
        <v>0</v>
      </c>
    </row>
    <row r="195" spans="1:17" ht="12" outlineLevel="2" thickBot="1">
      <c r="A195" s="114" t="s">
        <v>1432</v>
      </c>
      <c r="B195" s="153" t="s">
        <v>1741</v>
      </c>
      <c r="C195" s="122" t="s">
        <v>904</v>
      </c>
      <c r="D195" s="122" t="s">
        <v>1867</v>
      </c>
      <c r="E195" s="139">
        <v>0</v>
      </c>
      <c r="F195" s="137">
        <v>1</v>
      </c>
      <c r="G195" s="117"/>
      <c r="H195" s="117">
        <f>E195*F195*G195</f>
        <v>0</v>
      </c>
      <c r="I195" s="117">
        <v>33.159999999999997</v>
      </c>
      <c r="J195" s="117">
        <f>E195*F195*I195</f>
        <v>0</v>
      </c>
      <c r="K195" s="138">
        <f>E195*F195*(G195+I195)</f>
        <v>0</v>
      </c>
      <c r="L195" s="119"/>
      <c r="M195" s="120">
        <f>K195*'Valeurs de point'!$E$3</f>
        <v>0</v>
      </c>
      <c r="N195" s="119"/>
      <c r="O195" s="120">
        <f>K195*'Valeurs de point'!$E$4</f>
        <v>0</v>
      </c>
      <c r="P195" s="119"/>
      <c r="Q195" s="121">
        <f>O195+(O195*'Valeurs de point'!$E$5)</f>
        <v>0</v>
      </c>
    </row>
    <row r="196" spans="1:17" ht="12" outlineLevel="1" thickBot="1">
      <c r="A196" s="101"/>
      <c r="B196" s="123" t="s">
        <v>1741</v>
      </c>
      <c r="C196" s="124"/>
      <c r="D196" s="124"/>
      <c r="E196" s="125"/>
      <c r="F196" s="124"/>
      <c r="G196" s="126"/>
      <c r="H196" s="126"/>
      <c r="I196" s="126"/>
      <c r="J196" s="126"/>
      <c r="K196" s="126"/>
      <c r="L196" s="127"/>
      <c r="M196" s="128">
        <f>SUBTOTAL(9,M194:N195)</f>
        <v>0</v>
      </c>
      <c r="N196" s="127"/>
      <c r="O196" s="128">
        <f>SUBTOTAL(9,O194:P195)</f>
        <v>0</v>
      </c>
      <c r="P196" s="127"/>
      <c r="Q196" s="128">
        <f>SUBTOTAL(9,Q194:R195)</f>
        <v>0</v>
      </c>
    </row>
    <row r="197" spans="1:17" outlineLevel="2">
      <c r="A197" s="114" t="s">
        <v>856</v>
      </c>
      <c r="B197" s="122" t="s">
        <v>672</v>
      </c>
      <c r="C197" s="122" t="s">
        <v>1437</v>
      </c>
      <c r="D197" s="122" t="s">
        <v>183</v>
      </c>
      <c r="E197" s="116">
        <v>0</v>
      </c>
      <c r="F197" s="137">
        <v>1</v>
      </c>
      <c r="G197" s="117">
        <v>5.74</v>
      </c>
      <c r="H197" s="117">
        <f t="shared" ref="H197:H226" si="42">E197*F197*G197</f>
        <v>0</v>
      </c>
      <c r="I197" s="117">
        <v>57.15</v>
      </c>
      <c r="J197" s="117">
        <f t="shared" si="40"/>
        <v>0</v>
      </c>
      <c r="K197" s="138">
        <f t="shared" ref="K197:K202" si="43">E197*F197*(G197+I197)</f>
        <v>0</v>
      </c>
      <c r="L197" s="119"/>
      <c r="M197" s="120">
        <f>K197*'Valeurs de point'!$E$3</f>
        <v>0</v>
      </c>
      <c r="N197" s="119"/>
      <c r="O197" s="120">
        <f>K197*'Valeurs de point'!$E$4</f>
        <v>0</v>
      </c>
      <c r="P197" s="119"/>
      <c r="Q197" s="121">
        <f>O197+(O197*'Valeurs de point'!$E$5)</f>
        <v>0</v>
      </c>
    </row>
    <row r="198" spans="1:17" outlineLevel="2">
      <c r="A198" s="114" t="s">
        <v>856</v>
      </c>
      <c r="B198" s="122" t="s">
        <v>672</v>
      </c>
      <c r="C198" s="122" t="s">
        <v>1215</v>
      </c>
      <c r="D198" s="122" t="s">
        <v>533</v>
      </c>
      <c r="E198" s="116">
        <v>0</v>
      </c>
      <c r="F198" s="137">
        <v>1</v>
      </c>
      <c r="G198" s="117">
        <v>80.010000000000005</v>
      </c>
      <c r="H198" s="117">
        <f t="shared" si="42"/>
        <v>0</v>
      </c>
      <c r="I198" s="117">
        <v>154.09</v>
      </c>
      <c r="J198" s="117">
        <f t="shared" si="40"/>
        <v>0</v>
      </c>
      <c r="K198" s="138">
        <f t="shared" si="43"/>
        <v>0</v>
      </c>
      <c r="L198" s="119"/>
      <c r="M198" s="120">
        <f>K198*'Valeurs de point'!$E$3</f>
        <v>0</v>
      </c>
      <c r="N198" s="119"/>
      <c r="O198" s="120">
        <f>K198*'Valeurs de point'!$E$4</f>
        <v>0</v>
      </c>
      <c r="P198" s="119"/>
      <c r="Q198" s="121">
        <f>O198+(O198*'Valeurs de point'!$E$5)</f>
        <v>0</v>
      </c>
    </row>
    <row r="199" spans="1:17" outlineLevel="2">
      <c r="A199" s="114" t="s">
        <v>1974</v>
      </c>
      <c r="B199" s="122" t="s">
        <v>672</v>
      </c>
      <c r="C199" s="122" t="s">
        <v>1198</v>
      </c>
      <c r="D199" s="122" t="s">
        <v>1199</v>
      </c>
      <c r="E199" s="116">
        <v>0</v>
      </c>
      <c r="F199" s="137">
        <v>1</v>
      </c>
      <c r="G199" s="117">
        <v>47.51</v>
      </c>
      <c r="H199" s="117">
        <f t="shared" si="42"/>
        <v>0</v>
      </c>
      <c r="I199" s="117">
        <v>196.11</v>
      </c>
      <c r="J199" s="117">
        <f>E199*F199*I199</f>
        <v>0</v>
      </c>
      <c r="K199" s="138">
        <f t="shared" si="43"/>
        <v>0</v>
      </c>
      <c r="L199" s="119"/>
      <c r="M199" s="120">
        <f>K199*'Valeurs de point'!$E$3</f>
        <v>0</v>
      </c>
      <c r="N199" s="119"/>
      <c r="O199" s="120">
        <f>K199*'Valeurs de point'!$E$4</f>
        <v>0</v>
      </c>
      <c r="P199" s="119"/>
      <c r="Q199" s="121">
        <f>O199+(O199*'Valeurs de point'!$E$5)</f>
        <v>0</v>
      </c>
    </row>
    <row r="200" spans="1:17" outlineLevel="2">
      <c r="A200" s="114" t="s">
        <v>856</v>
      </c>
      <c r="B200" s="122" t="s">
        <v>672</v>
      </c>
      <c r="C200" s="122" t="s">
        <v>1439</v>
      </c>
      <c r="D200" s="122" t="s">
        <v>902</v>
      </c>
      <c r="E200" s="116">
        <v>0</v>
      </c>
      <c r="F200" s="137">
        <v>1</v>
      </c>
      <c r="G200" s="117">
        <v>7.12</v>
      </c>
      <c r="H200" s="117">
        <f t="shared" si="42"/>
        <v>0</v>
      </c>
      <c r="I200" s="117">
        <v>0</v>
      </c>
      <c r="J200" s="117">
        <f t="shared" si="40"/>
        <v>0</v>
      </c>
      <c r="K200" s="138">
        <f t="shared" si="43"/>
        <v>0</v>
      </c>
      <c r="L200" s="119"/>
      <c r="M200" s="120">
        <f>K200*'Valeurs de point'!$E$3</f>
        <v>0</v>
      </c>
      <c r="N200" s="119"/>
      <c r="O200" s="120">
        <f>K200*'Valeurs de point'!$E$4</f>
        <v>0</v>
      </c>
      <c r="P200" s="119"/>
      <c r="Q200" s="121">
        <f>O200+(O200*'Valeurs de point'!$E$5)</f>
        <v>0</v>
      </c>
    </row>
    <row r="201" spans="1:17" outlineLevel="2">
      <c r="A201" s="114" t="s">
        <v>856</v>
      </c>
      <c r="B201" s="122" t="s">
        <v>672</v>
      </c>
      <c r="C201" s="122" t="s">
        <v>1438</v>
      </c>
      <c r="D201" s="122" t="s">
        <v>1352</v>
      </c>
      <c r="E201" s="116">
        <v>0</v>
      </c>
      <c r="F201" s="137">
        <v>1</v>
      </c>
      <c r="G201" s="117">
        <v>35.61</v>
      </c>
      <c r="H201" s="117">
        <f t="shared" si="42"/>
        <v>0</v>
      </c>
      <c r="I201" s="117">
        <v>0</v>
      </c>
      <c r="J201" s="117">
        <f t="shared" si="40"/>
        <v>0</v>
      </c>
      <c r="K201" s="138">
        <f t="shared" si="43"/>
        <v>0</v>
      </c>
      <c r="L201" s="119"/>
      <c r="M201" s="120">
        <f>K201*'Valeurs de point'!$E$3</f>
        <v>0</v>
      </c>
      <c r="N201" s="119"/>
      <c r="O201" s="120">
        <f>K201*'Valeurs de point'!$E$4</f>
        <v>0</v>
      </c>
      <c r="P201" s="119"/>
      <c r="Q201" s="121">
        <f>O201+(O201*'Valeurs de point'!$E$5)</f>
        <v>0</v>
      </c>
    </row>
    <row r="202" spans="1:17" ht="12" outlineLevel="2" thickBot="1">
      <c r="A202" s="114" t="s">
        <v>856</v>
      </c>
      <c r="B202" s="122" t="s">
        <v>672</v>
      </c>
      <c r="C202" s="122" t="s">
        <v>1189</v>
      </c>
      <c r="D202" s="122" t="s">
        <v>818</v>
      </c>
      <c r="E202" s="139">
        <v>0</v>
      </c>
      <c r="F202" s="137">
        <v>1</v>
      </c>
      <c r="G202" s="117"/>
      <c r="H202" s="117">
        <f t="shared" si="42"/>
        <v>0</v>
      </c>
      <c r="I202" s="117">
        <v>63.04</v>
      </c>
      <c r="J202" s="117">
        <f t="shared" si="40"/>
        <v>0</v>
      </c>
      <c r="K202" s="138">
        <f t="shared" si="43"/>
        <v>0</v>
      </c>
      <c r="L202" s="119"/>
      <c r="M202" s="120">
        <f>K202*'Valeurs de point'!$E$3</f>
        <v>0</v>
      </c>
      <c r="N202" s="119"/>
      <c r="O202" s="120">
        <f>K202*'Valeurs de point'!$E$4</f>
        <v>0</v>
      </c>
      <c r="P202" s="119"/>
      <c r="Q202" s="121">
        <f>O202+(O202*'Valeurs de point'!$E$5)</f>
        <v>0</v>
      </c>
    </row>
    <row r="203" spans="1:17" ht="12" outlineLevel="1" thickBot="1">
      <c r="A203" s="101"/>
      <c r="B203" s="123" t="s">
        <v>504</v>
      </c>
      <c r="C203" s="124"/>
      <c r="D203" s="124"/>
      <c r="E203" s="125"/>
      <c r="F203" s="124"/>
      <c r="G203" s="126"/>
      <c r="H203" s="126"/>
      <c r="I203" s="126"/>
      <c r="J203" s="126"/>
      <c r="K203" s="126"/>
      <c r="L203" s="127"/>
      <c r="M203" s="128">
        <f>SUBTOTAL(9,M197:M202)</f>
        <v>0</v>
      </c>
      <c r="N203" s="127"/>
      <c r="O203" s="128">
        <f>SUBTOTAL(9,O197:O202)</f>
        <v>0</v>
      </c>
      <c r="P203" s="127"/>
      <c r="Q203" s="129">
        <f>SUBTOTAL(9,Q197:Q202)</f>
        <v>0</v>
      </c>
    </row>
    <row r="204" spans="1:17" outlineLevel="2">
      <c r="A204" s="114" t="s">
        <v>1432</v>
      </c>
      <c r="B204" s="153" t="s">
        <v>1741</v>
      </c>
      <c r="C204" s="122" t="s">
        <v>1739</v>
      </c>
      <c r="D204" s="122" t="s">
        <v>1740</v>
      </c>
      <c r="E204" s="116">
        <v>0</v>
      </c>
      <c r="F204" s="137">
        <v>1</v>
      </c>
      <c r="G204" s="117">
        <v>60.01</v>
      </c>
      <c r="H204" s="117">
        <f>E204*F204*G204</f>
        <v>0</v>
      </c>
      <c r="I204" s="117">
        <v>132.63</v>
      </c>
      <c r="J204" s="117">
        <f>E204*F204*I204</f>
        <v>0</v>
      </c>
      <c r="K204" s="138">
        <f>E204*F204*(G204+I204)</f>
        <v>0</v>
      </c>
      <c r="L204" s="119"/>
      <c r="M204" s="120">
        <f>K204*'Valeurs de point'!$E$3</f>
        <v>0</v>
      </c>
      <c r="N204" s="119"/>
      <c r="O204" s="120">
        <f>K204*'Valeurs de point'!$E$4</f>
        <v>0</v>
      </c>
      <c r="P204" s="119"/>
      <c r="Q204" s="121">
        <f>O204+(O204*'Valeurs de point'!$E$5)</f>
        <v>0</v>
      </c>
    </row>
    <row r="205" spans="1:17" ht="12" outlineLevel="2" thickBot="1">
      <c r="A205" s="114" t="s">
        <v>1432</v>
      </c>
      <c r="B205" s="153" t="s">
        <v>1741</v>
      </c>
      <c r="C205" s="122" t="s">
        <v>904</v>
      </c>
      <c r="D205" s="122" t="s">
        <v>1867</v>
      </c>
      <c r="E205" s="139">
        <v>0</v>
      </c>
      <c r="F205" s="137">
        <v>1</v>
      </c>
      <c r="G205" s="117"/>
      <c r="H205" s="117">
        <f>E205*F205*G205</f>
        <v>0</v>
      </c>
      <c r="I205" s="117">
        <v>33.159999999999997</v>
      </c>
      <c r="J205" s="117">
        <f>E205*F205*I205</f>
        <v>0</v>
      </c>
      <c r="K205" s="138">
        <f>E205*F205*(G205+I205)</f>
        <v>0</v>
      </c>
      <c r="L205" s="119"/>
      <c r="M205" s="120">
        <f>K205*'Valeurs de point'!$E$3</f>
        <v>0</v>
      </c>
      <c r="N205" s="119"/>
      <c r="O205" s="120">
        <f>K205*'Valeurs de point'!$E$4</f>
        <v>0</v>
      </c>
      <c r="P205" s="119"/>
      <c r="Q205" s="121">
        <f>O205+(O205*'Valeurs de point'!$E$5)</f>
        <v>0</v>
      </c>
    </row>
    <row r="206" spans="1:17" ht="12" outlineLevel="1" thickBot="1">
      <c r="A206" s="101"/>
      <c r="B206" s="123" t="s">
        <v>1741</v>
      </c>
      <c r="C206" s="124"/>
      <c r="D206" s="124"/>
      <c r="E206" s="125"/>
      <c r="F206" s="124"/>
      <c r="G206" s="126"/>
      <c r="H206" s="126"/>
      <c r="I206" s="126"/>
      <c r="J206" s="126"/>
      <c r="K206" s="126"/>
      <c r="L206" s="127"/>
      <c r="M206" s="128">
        <f>SUBTOTAL(9,M204:N205)</f>
        <v>0</v>
      </c>
      <c r="N206" s="127"/>
      <c r="O206" s="128">
        <f>SUBTOTAL(9,O204:P205)</f>
        <v>0</v>
      </c>
      <c r="P206" s="127"/>
      <c r="Q206" s="128">
        <f>SUBTOTAL(9,Q204:R205)</f>
        <v>0</v>
      </c>
    </row>
    <row r="207" spans="1:17" outlineLevel="2">
      <c r="A207" s="114" t="s">
        <v>673</v>
      </c>
      <c r="B207" s="122" t="s">
        <v>674</v>
      </c>
      <c r="C207" s="122" t="s">
        <v>1437</v>
      </c>
      <c r="D207" s="122" t="s">
        <v>183</v>
      </c>
      <c r="E207" s="116">
        <v>0</v>
      </c>
      <c r="F207" s="137">
        <v>1</v>
      </c>
      <c r="G207" s="117">
        <v>5.74</v>
      </c>
      <c r="H207" s="117">
        <f t="shared" si="42"/>
        <v>0</v>
      </c>
      <c r="I207" s="117">
        <v>57.15</v>
      </c>
      <c r="J207" s="117">
        <f t="shared" si="40"/>
        <v>0</v>
      </c>
      <c r="K207" s="138">
        <f t="shared" ref="K207:K216" si="44">E207*F207*(G207+I207)</f>
        <v>0</v>
      </c>
      <c r="L207" s="119"/>
      <c r="M207" s="120">
        <f>K207*'Valeurs de point'!$E$3</f>
        <v>0</v>
      </c>
      <c r="N207" s="119"/>
      <c r="O207" s="120">
        <f>K207*'Valeurs de point'!$E$4</f>
        <v>0</v>
      </c>
      <c r="P207" s="119"/>
      <c r="Q207" s="121">
        <f>O207+(O207*'Valeurs de point'!$E$5)</f>
        <v>0</v>
      </c>
    </row>
    <row r="208" spans="1:17" outlineLevel="2">
      <c r="A208" s="114" t="s">
        <v>673</v>
      </c>
      <c r="B208" s="122" t="s">
        <v>674</v>
      </c>
      <c r="C208" s="122" t="s">
        <v>1204</v>
      </c>
      <c r="D208" s="122" t="s">
        <v>527</v>
      </c>
      <c r="E208" s="116">
        <v>0</v>
      </c>
      <c r="F208" s="137">
        <v>1</v>
      </c>
      <c r="G208" s="117">
        <v>90.01</v>
      </c>
      <c r="H208" s="117">
        <f t="shared" si="42"/>
        <v>0</v>
      </c>
      <c r="I208" s="117">
        <v>168.1</v>
      </c>
      <c r="J208" s="117">
        <f t="shared" si="40"/>
        <v>0</v>
      </c>
      <c r="K208" s="138">
        <f t="shared" si="44"/>
        <v>0</v>
      </c>
      <c r="L208" s="119"/>
      <c r="M208" s="120">
        <f>K208*'Valeurs de point'!$E$3</f>
        <v>0</v>
      </c>
      <c r="N208" s="119"/>
      <c r="O208" s="120">
        <f>K208*'Valeurs de point'!$E$4</f>
        <v>0</v>
      </c>
      <c r="P208" s="119"/>
      <c r="Q208" s="121">
        <f>O208+(O208*'Valeurs de point'!$E$5)</f>
        <v>0</v>
      </c>
    </row>
    <row r="209" spans="1:17" outlineLevel="2">
      <c r="A209" s="114" t="s">
        <v>673</v>
      </c>
      <c r="B209" s="122" t="s">
        <v>674</v>
      </c>
      <c r="C209" s="122" t="s">
        <v>1213</v>
      </c>
      <c r="D209" s="122" t="s">
        <v>531</v>
      </c>
      <c r="E209" s="116">
        <v>0</v>
      </c>
      <c r="F209" s="137">
        <v>1</v>
      </c>
      <c r="G209" s="117">
        <v>75.010000000000005</v>
      </c>
      <c r="H209" s="117">
        <f t="shared" si="42"/>
        <v>0</v>
      </c>
      <c r="I209" s="117">
        <v>154.09</v>
      </c>
      <c r="J209" s="117">
        <f t="shared" si="40"/>
        <v>0</v>
      </c>
      <c r="K209" s="138">
        <f t="shared" si="44"/>
        <v>0</v>
      </c>
      <c r="L209" s="119"/>
      <c r="M209" s="120">
        <f>K209*'Valeurs de point'!$E$3</f>
        <v>0</v>
      </c>
      <c r="N209" s="119"/>
      <c r="O209" s="120">
        <f>K209*'Valeurs de point'!$E$4</f>
        <v>0</v>
      </c>
      <c r="P209" s="119"/>
      <c r="Q209" s="121">
        <f>O209+(O209*'Valeurs de point'!$E$5)</f>
        <v>0</v>
      </c>
    </row>
    <row r="210" spans="1:17" outlineLevel="2">
      <c r="A210" s="114" t="s">
        <v>673</v>
      </c>
      <c r="B210" s="122" t="s">
        <v>674</v>
      </c>
      <c r="C210" s="122" t="s">
        <v>1214</v>
      </c>
      <c r="D210" s="122" t="s">
        <v>532</v>
      </c>
      <c r="E210" s="116">
        <v>0</v>
      </c>
      <c r="F210" s="137">
        <v>1</v>
      </c>
      <c r="G210" s="117">
        <v>75.010000000000005</v>
      </c>
      <c r="H210" s="117">
        <f t="shared" si="42"/>
        <v>0</v>
      </c>
      <c r="I210" s="117">
        <v>154.09</v>
      </c>
      <c r="J210" s="117">
        <f t="shared" si="40"/>
        <v>0</v>
      </c>
      <c r="K210" s="138">
        <f t="shared" si="44"/>
        <v>0</v>
      </c>
      <c r="L210" s="119"/>
      <c r="M210" s="120">
        <f>K210*'Valeurs de point'!$E$3</f>
        <v>0</v>
      </c>
      <c r="N210" s="119"/>
      <c r="O210" s="120">
        <f>K210*'Valeurs de point'!$E$4</f>
        <v>0</v>
      </c>
      <c r="P210" s="119"/>
      <c r="Q210" s="121">
        <f>O210+(O210*'Valeurs de point'!$E$5)</f>
        <v>0</v>
      </c>
    </row>
    <row r="211" spans="1:17" outlineLevel="2">
      <c r="A211" s="114" t="s">
        <v>673</v>
      </c>
      <c r="B211" s="122" t="s">
        <v>674</v>
      </c>
      <c r="C211" s="122" t="s">
        <v>1215</v>
      </c>
      <c r="D211" s="122" t="s">
        <v>533</v>
      </c>
      <c r="E211" s="116">
        <v>0</v>
      </c>
      <c r="F211" s="137">
        <v>1</v>
      </c>
      <c r="G211" s="117">
        <v>80.010000000000005</v>
      </c>
      <c r="H211" s="117">
        <f t="shared" si="42"/>
        <v>0</v>
      </c>
      <c r="I211" s="117">
        <v>154.09</v>
      </c>
      <c r="J211" s="117">
        <f t="shared" si="40"/>
        <v>0</v>
      </c>
      <c r="K211" s="138">
        <f t="shared" si="44"/>
        <v>0</v>
      </c>
      <c r="L211" s="119"/>
      <c r="M211" s="120">
        <f>K211*'Valeurs de point'!$E$3</f>
        <v>0</v>
      </c>
      <c r="N211" s="119"/>
      <c r="O211" s="120">
        <f>K211*'Valeurs de point'!$E$4</f>
        <v>0</v>
      </c>
      <c r="P211" s="119"/>
      <c r="Q211" s="121">
        <f>O211+(O211*'Valeurs de point'!$E$5)</f>
        <v>0</v>
      </c>
    </row>
    <row r="212" spans="1:17" outlineLevel="2">
      <c r="A212" s="114" t="s">
        <v>673</v>
      </c>
      <c r="B212" s="122" t="s">
        <v>674</v>
      </c>
      <c r="C212" s="122" t="s">
        <v>1191</v>
      </c>
      <c r="D212" s="122" t="s">
        <v>526</v>
      </c>
      <c r="E212" s="116">
        <v>0</v>
      </c>
      <c r="F212" s="137">
        <v>1</v>
      </c>
      <c r="G212" s="117">
        <v>47.51</v>
      </c>
      <c r="H212" s="117">
        <f t="shared" si="42"/>
        <v>0</v>
      </c>
      <c r="I212" s="117">
        <v>98.06</v>
      </c>
      <c r="J212" s="117">
        <f t="shared" si="40"/>
        <v>0</v>
      </c>
      <c r="K212" s="138">
        <f t="shared" si="44"/>
        <v>0</v>
      </c>
      <c r="L212" s="119"/>
      <c r="M212" s="120">
        <f>K212*'Valeurs de point'!$E$3</f>
        <v>0</v>
      </c>
      <c r="N212" s="119"/>
      <c r="O212" s="120">
        <f>K212*'Valeurs de point'!$E$4</f>
        <v>0</v>
      </c>
      <c r="P212" s="119"/>
      <c r="Q212" s="121">
        <f>O212+(O212*'Valeurs de point'!$E$5)</f>
        <v>0</v>
      </c>
    </row>
    <row r="213" spans="1:17" outlineLevel="2">
      <c r="A213" s="114" t="s">
        <v>1974</v>
      </c>
      <c r="B213" s="122" t="s">
        <v>674</v>
      </c>
      <c r="C213" s="122" t="s">
        <v>1198</v>
      </c>
      <c r="D213" s="122" t="s">
        <v>1199</v>
      </c>
      <c r="E213" s="116">
        <v>0</v>
      </c>
      <c r="F213" s="137">
        <v>1</v>
      </c>
      <c r="G213" s="117">
        <v>47.51</v>
      </c>
      <c r="H213" s="117">
        <f>E213*F213*G213</f>
        <v>0</v>
      </c>
      <c r="I213" s="117">
        <v>196.11</v>
      </c>
      <c r="J213" s="117">
        <f>E213*F213*I213</f>
        <v>0</v>
      </c>
      <c r="K213" s="138">
        <f>E213*F213*(G213+I213)</f>
        <v>0</v>
      </c>
      <c r="L213" s="119"/>
      <c r="M213" s="120">
        <f>K213*'Valeurs de point'!$E$3</f>
        <v>0</v>
      </c>
      <c r="N213" s="119"/>
      <c r="O213" s="120">
        <f>K213*'Valeurs de point'!$E$4</f>
        <v>0</v>
      </c>
      <c r="P213" s="119"/>
      <c r="Q213" s="121">
        <f>O213+(O213*'Valeurs de point'!$E$5)</f>
        <v>0</v>
      </c>
    </row>
    <row r="214" spans="1:17" outlineLevel="2">
      <c r="A214" s="114" t="s">
        <v>673</v>
      </c>
      <c r="B214" s="122" t="s">
        <v>674</v>
      </c>
      <c r="C214" s="122" t="s">
        <v>1439</v>
      </c>
      <c r="D214" s="122" t="s">
        <v>902</v>
      </c>
      <c r="E214" s="116">
        <v>0</v>
      </c>
      <c r="F214" s="137">
        <v>1</v>
      </c>
      <c r="G214" s="117">
        <v>7.12</v>
      </c>
      <c r="H214" s="117">
        <f t="shared" si="42"/>
        <v>0</v>
      </c>
      <c r="I214" s="117">
        <v>0</v>
      </c>
      <c r="J214" s="117">
        <f t="shared" si="40"/>
        <v>0</v>
      </c>
      <c r="K214" s="138">
        <f t="shared" si="44"/>
        <v>0</v>
      </c>
      <c r="L214" s="119"/>
      <c r="M214" s="120">
        <f>K214*'Valeurs de point'!$E$3</f>
        <v>0</v>
      </c>
      <c r="N214" s="119"/>
      <c r="O214" s="120">
        <f>K214*'Valeurs de point'!$E$4</f>
        <v>0</v>
      </c>
      <c r="P214" s="119"/>
      <c r="Q214" s="121">
        <f>O214+(O214*'Valeurs de point'!$E$5)</f>
        <v>0</v>
      </c>
    </row>
    <row r="215" spans="1:17" outlineLevel="2">
      <c r="A215" s="114" t="s">
        <v>673</v>
      </c>
      <c r="B215" s="122" t="s">
        <v>674</v>
      </c>
      <c r="C215" s="122" t="s">
        <v>1438</v>
      </c>
      <c r="D215" s="122" t="s">
        <v>1352</v>
      </c>
      <c r="E215" s="116">
        <v>0</v>
      </c>
      <c r="F215" s="137">
        <v>1</v>
      </c>
      <c r="G215" s="117">
        <v>35.61</v>
      </c>
      <c r="H215" s="117">
        <f t="shared" si="42"/>
        <v>0</v>
      </c>
      <c r="I215" s="117">
        <v>0</v>
      </c>
      <c r="J215" s="117">
        <f t="shared" si="40"/>
        <v>0</v>
      </c>
      <c r="K215" s="138">
        <f t="shared" si="44"/>
        <v>0</v>
      </c>
      <c r="L215" s="119"/>
      <c r="M215" s="120">
        <f>K215*'Valeurs de point'!$E$3</f>
        <v>0</v>
      </c>
      <c r="N215" s="119"/>
      <c r="O215" s="120">
        <f>K215*'Valeurs de point'!$E$4</f>
        <v>0</v>
      </c>
      <c r="P215" s="119"/>
      <c r="Q215" s="121">
        <f>O215+(O215*'Valeurs de point'!$E$5)</f>
        <v>0</v>
      </c>
    </row>
    <row r="216" spans="1:17" ht="12" outlineLevel="2" thickBot="1">
      <c r="A216" s="114" t="s">
        <v>673</v>
      </c>
      <c r="B216" s="122" t="s">
        <v>674</v>
      </c>
      <c r="C216" s="122" t="s">
        <v>1189</v>
      </c>
      <c r="D216" s="122" t="s">
        <v>818</v>
      </c>
      <c r="E216" s="139">
        <v>0</v>
      </c>
      <c r="F216" s="137">
        <v>1</v>
      </c>
      <c r="G216" s="117"/>
      <c r="H216" s="117">
        <f t="shared" si="42"/>
        <v>0</v>
      </c>
      <c r="I216" s="117">
        <v>63.04</v>
      </c>
      <c r="J216" s="117">
        <f t="shared" si="40"/>
        <v>0</v>
      </c>
      <c r="K216" s="138">
        <f t="shared" si="44"/>
        <v>0</v>
      </c>
      <c r="L216" s="119"/>
      <c r="M216" s="120">
        <f>K216*'Valeurs de point'!$E$3</f>
        <v>0</v>
      </c>
      <c r="N216" s="119"/>
      <c r="O216" s="120">
        <f>K216*'Valeurs de point'!$E$4</f>
        <v>0</v>
      </c>
      <c r="P216" s="119"/>
      <c r="Q216" s="121">
        <f>O216+(O216*'Valeurs de point'!$E$5)</f>
        <v>0</v>
      </c>
    </row>
    <row r="217" spans="1:17" ht="12" outlineLevel="1" thickBot="1">
      <c r="A217" s="101"/>
      <c r="B217" s="123" t="s">
        <v>505</v>
      </c>
      <c r="C217" s="124"/>
      <c r="D217" s="124"/>
      <c r="E217" s="125"/>
      <c r="F217" s="124"/>
      <c r="G217" s="126"/>
      <c r="H217" s="126"/>
      <c r="I217" s="126"/>
      <c r="J217" s="126"/>
      <c r="K217" s="126"/>
      <c r="L217" s="127"/>
      <c r="M217" s="128">
        <f>SUBTOTAL(9,M207:M216)</f>
        <v>0</v>
      </c>
      <c r="N217" s="127"/>
      <c r="O217" s="128">
        <f>SUBTOTAL(9,O207:O216)</f>
        <v>0</v>
      </c>
      <c r="P217" s="127"/>
      <c r="Q217" s="129">
        <f>SUBTOTAL(9,Q207:Q216)</f>
        <v>0</v>
      </c>
    </row>
    <row r="218" spans="1:17" outlineLevel="2">
      <c r="A218" s="114" t="s">
        <v>675</v>
      </c>
      <c r="B218" s="122" t="s">
        <v>676</v>
      </c>
      <c r="C218" s="122" t="s">
        <v>1437</v>
      </c>
      <c r="D218" s="122" t="s">
        <v>183</v>
      </c>
      <c r="E218" s="116">
        <v>0</v>
      </c>
      <c r="F218" s="137">
        <v>1</v>
      </c>
      <c r="G218" s="117">
        <v>5.74</v>
      </c>
      <c r="H218" s="117">
        <f t="shared" si="42"/>
        <v>0</v>
      </c>
      <c r="I218" s="117">
        <v>57.15</v>
      </c>
      <c r="J218" s="117">
        <f t="shared" si="40"/>
        <v>0</v>
      </c>
      <c r="K218" s="138">
        <f t="shared" ref="K218:K223" si="45">E218*F218*(G218+I218)</f>
        <v>0</v>
      </c>
      <c r="L218" s="119"/>
      <c r="M218" s="120">
        <f>K218*'Valeurs de point'!$E$3</f>
        <v>0</v>
      </c>
      <c r="N218" s="119"/>
      <c r="O218" s="120">
        <f>K218*'Valeurs de point'!$E$4</f>
        <v>0</v>
      </c>
      <c r="P218" s="119"/>
      <c r="Q218" s="121">
        <f>O218+(O218*'Valeurs de point'!$E$5)</f>
        <v>0</v>
      </c>
    </row>
    <row r="219" spans="1:17" outlineLevel="2">
      <c r="A219" s="114" t="s">
        <v>675</v>
      </c>
      <c r="B219" s="122" t="s">
        <v>676</v>
      </c>
      <c r="C219" s="122" t="s">
        <v>1216</v>
      </c>
      <c r="D219" s="122" t="s">
        <v>534</v>
      </c>
      <c r="E219" s="116">
        <v>0</v>
      </c>
      <c r="F219" s="137">
        <v>1</v>
      </c>
      <c r="G219" s="117">
        <v>77.510000000000005</v>
      </c>
      <c r="H219" s="117">
        <f t="shared" si="42"/>
        <v>0</v>
      </c>
      <c r="I219" s="117">
        <v>203.12</v>
      </c>
      <c r="J219" s="117">
        <f t="shared" si="40"/>
        <v>0</v>
      </c>
      <c r="K219" s="138">
        <f t="shared" si="45"/>
        <v>0</v>
      </c>
      <c r="L219" s="119"/>
      <c r="M219" s="120">
        <f>K219*'Valeurs de point'!$E$3</f>
        <v>0</v>
      </c>
      <c r="N219" s="119"/>
      <c r="O219" s="120">
        <f>K219*'Valeurs de point'!$E$4</f>
        <v>0</v>
      </c>
      <c r="P219" s="119"/>
      <c r="Q219" s="121">
        <f>O219+(O219*'Valeurs de point'!$E$5)</f>
        <v>0</v>
      </c>
    </row>
    <row r="220" spans="1:17" outlineLevel="2">
      <c r="A220" s="114" t="s">
        <v>675</v>
      </c>
      <c r="B220" s="122" t="s">
        <v>676</v>
      </c>
      <c r="C220" s="122" t="s">
        <v>1217</v>
      </c>
      <c r="D220" s="122" t="s">
        <v>535</v>
      </c>
      <c r="E220" s="116">
        <v>0</v>
      </c>
      <c r="F220" s="137">
        <v>1</v>
      </c>
      <c r="G220" s="117">
        <v>54.64</v>
      </c>
      <c r="H220" s="117">
        <f t="shared" si="42"/>
        <v>0</v>
      </c>
      <c r="I220" s="117">
        <v>294.17</v>
      </c>
      <c r="J220" s="117">
        <f t="shared" si="40"/>
        <v>0</v>
      </c>
      <c r="K220" s="138">
        <f t="shared" si="45"/>
        <v>0</v>
      </c>
      <c r="L220" s="119"/>
      <c r="M220" s="120">
        <f>K220*'Valeurs de point'!$E$3</f>
        <v>0</v>
      </c>
      <c r="N220" s="119"/>
      <c r="O220" s="120">
        <f>K220*'Valeurs de point'!$E$4</f>
        <v>0</v>
      </c>
      <c r="P220" s="119"/>
      <c r="Q220" s="121">
        <f>O220+(O220*'Valeurs de point'!$E$5)</f>
        <v>0</v>
      </c>
    </row>
    <row r="221" spans="1:17" outlineLevel="2">
      <c r="A221" s="114" t="s">
        <v>675</v>
      </c>
      <c r="B221" s="122" t="s">
        <v>676</v>
      </c>
      <c r="C221" s="122" t="s">
        <v>1439</v>
      </c>
      <c r="D221" s="122" t="s">
        <v>902</v>
      </c>
      <c r="E221" s="116">
        <v>0</v>
      </c>
      <c r="F221" s="137">
        <v>1</v>
      </c>
      <c r="G221" s="117">
        <v>7.12</v>
      </c>
      <c r="H221" s="117">
        <f t="shared" si="42"/>
        <v>0</v>
      </c>
      <c r="I221" s="117">
        <v>0</v>
      </c>
      <c r="J221" s="117">
        <f t="shared" si="40"/>
        <v>0</v>
      </c>
      <c r="K221" s="138">
        <f t="shared" si="45"/>
        <v>0</v>
      </c>
      <c r="L221" s="119"/>
      <c r="M221" s="120">
        <f>K221*'Valeurs de point'!$E$3</f>
        <v>0</v>
      </c>
      <c r="N221" s="119"/>
      <c r="O221" s="120">
        <f>K221*'Valeurs de point'!$E$4</f>
        <v>0</v>
      </c>
      <c r="P221" s="119"/>
      <c r="Q221" s="121">
        <f>O221+(O221*'Valeurs de point'!$E$5)</f>
        <v>0</v>
      </c>
    </row>
    <row r="222" spans="1:17" outlineLevel="2">
      <c r="A222" s="114" t="s">
        <v>675</v>
      </c>
      <c r="B222" s="122" t="s">
        <v>676</v>
      </c>
      <c r="C222" s="122" t="s">
        <v>1438</v>
      </c>
      <c r="D222" s="122" t="s">
        <v>1352</v>
      </c>
      <c r="E222" s="116">
        <v>0</v>
      </c>
      <c r="F222" s="137">
        <v>1</v>
      </c>
      <c r="G222" s="117">
        <v>35.61</v>
      </c>
      <c r="H222" s="117">
        <f t="shared" si="42"/>
        <v>0</v>
      </c>
      <c r="I222" s="117">
        <v>0</v>
      </c>
      <c r="J222" s="117">
        <f t="shared" si="40"/>
        <v>0</v>
      </c>
      <c r="K222" s="138">
        <f t="shared" si="45"/>
        <v>0</v>
      </c>
      <c r="L222" s="119"/>
      <c r="M222" s="120">
        <f>K222*'Valeurs de point'!$E$3</f>
        <v>0</v>
      </c>
      <c r="N222" s="119"/>
      <c r="O222" s="120">
        <f>K222*'Valeurs de point'!$E$4</f>
        <v>0</v>
      </c>
      <c r="P222" s="119"/>
      <c r="Q222" s="121">
        <f>O222+(O222*'Valeurs de point'!$E$5)</f>
        <v>0</v>
      </c>
    </row>
    <row r="223" spans="1:17" ht="12" outlineLevel="2" thickBot="1">
      <c r="A223" s="114" t="s">
        <v>675</v>
      </c>
      <c r="B223" s="122" t="s">
        <v>676</v>
      </c>
      <c r="C223" s="122" t="s">
        <v>1189</v>
      </c>
      <c r="D223" s="122" t="s">
        <v>818</v>
      </c>
      <c r="E223" s="139">
        <v>0</v>
      </c>
      <c r="F223" s="137">
        <v>1</v>
      </c>
      <c r="G223" s="117"/>
      <c r="H223" s="117">
        <f t="shared" si="42"/>
        <v>0</v>
      </c>
      <c r="I223" s="117">
        <v>63.04</v>
      </c>
      <c r="J223" s="117">
        <f t="shared" si="40"/>
        <v>0</v>
      </c>
      <c r="K223" s="138">
        <f t="shared" si="45"/>
        <v>0</v>
      </c>
      <c r="L223" s="119"/>
      <c r="M223" s="120">
        <f>K223*'Valeurs de point'!$E$3</f>
        <v>0</v>
      </c>
      <c r="N223" s="119"/>
      <c r="O223" s="120">
        <f>K223*'Valeurs de point'!$E$4</f>
        <v>0</v>
      </c>
      <c r="P223" s="119"/>
      <c r="Q223" s="121">
        <f>O223+(O223*'Valeurs de point'!$E$5)</f>
        <v>0</v>
      </c>
    </row>
    <row r="224" spans="1:17" ht="12" outlineLevel="1" thickBot="1">
      <c r="A224" s="101"/>
      <c r="B224" s="123" t="s">
        <v>506</v>
      </c>
      <c r="C224" s="124"/>
      <c r="D224" s="124"/>
      <c r="E224" s="125"/>
      <c r="F224" s="124"/>
      <c r="G224" s="126"/>
      <c r="H224" s="126"/>
      <c r="I224" s="126"/>
      <c r="J224" s="126"/>
      <c r="K224" s="126"/>
      <c r="L224" s="127"/>
      <c r="M224" s="128">
        <f>SUBTOTAL(9,M218:M223)</f>
        <v>0</v>
      </c>
      <c r="N224" s="127"/>
      <c r="O224" s="128">
        <f>SUBTOTAL(9,O218:O223)</f>
        <v>0</v>
      </c>
      <c r="P224" s="127"/>
      <c r="Q224" s="129">
        <f>SUBTOTAL(9,Q218:Q223)</f>
        <v>0</v>
      </c>
    </row>
    <row r="225" spans="1:17" outlineLevel="2">
      <c r="A225" s="114" t="s">
        <v>677</v>
      </c>
      <c r="B225" s="122" t="s">
        <v>678</v>
      </c>
      <c r="C225" s="122" t="s">
        <v>1437</v>
      </c>
      <c r="D225" s="122" t="s">
        <v>183</v>
      </c>
      <c r="E225" s="116">
        <v>0</v>
      </c>
      <c r="F225" s="137">
        <v>1</v>
      </c>
      <c r="G225" s="117">
        <v>5.74</v>
      </c>
      <c r="H225" s="117">
        <f t="shared" si="42"/>
        <v>0</v>
      </c>
      <c r="I225" s="117">
        <v>57.15</v>
      </c>
      <c r="J225" s="117">
        <f t="shared" ref="J225:J241" si="46">E225*F225*I225</f>
        <v>0</v>
      </c>
      <c r="K225" s="138">
        <f>E225*F225*(G225+I225)</f>
        <v>0</v>
      </c>
      <c r="L225" s="119"/>
      <c r="M225" s="120">
        <f>K225*'Valeurs de point'!$E$3</f>
        <v>0</v>
      </c>
      <c r="N225" s="119"/>
      <c r="O225" s="120">
        <f>K225*'Valeurs de point'!$E$4</f>
        <v>0</v>
      </c>
      <c r="P225" s="119"/>
      <c r="Q225" s="121">
        <f>O225+(O225*'Valeurs de point'!$E$5)</f>
        <v>0</v>
      </c>
    </row>
    <row r="226" spans="1:17" outlineLevel="2">
      <c r="A226" s="114" t="s">
        <v>677</v>
      </c>
      <c r="B226" s="122" t="s">
        <v>678</v>
      </c>
      <c r="C226" s="122" t="s">
        <v>1216</v>
      </c>
      <c r="D226" s="122" t="s">
        <v>534</v>
      </c>
      <c r="E226" s="116">
        <v>0</v>
      </c>
      <c r="F226" s="137">
        <v>1</v>
      </c>
      <c r="G226" s="117">
        <v>77.510000000000005</v>
      </c>
      <c r="H226" s="117">
        <f t="shared" si="42"/>
        <v>0</v>
      </c>
      <c r="I226" s="117">
        <v>203.12</v>
      </c>
      <c r="J226" s="117">
        <f t="shared" si="46"/>
        <v>0</v>
      </c>
      <c r="K226" s="138">
        <f>E226*F226*(G226+I226)</f>
        <v>0</v>
      </c>
      <c r="L226" s="119"/>
      <c r="M226" s="120">
        <f>K226*'Valeurs de point'!$E$3</f>
        <v>0</v>
      </c>
      <c r="N226" s="119"/>
      <c r="O226" s="120">
        <f>K226*'Valeurs de point'!$E$4</f>
        <v>0</v>
      </c>
      <c r="P226" s="119"/>
      <c r="Q226" s="121">
        <f>O226+(O226*'Valeurs de point'!$E$5)</f>
        <v>0</v>
      </c>
    </row>
    <row r="227" spans="1:17" outlineLevel="2">
      <c r="A227" s="114" t="s">
        <v>677</v>
      </c>
      <c r="B227" s="122" t="s">
        <v>678</v>
      </c>
      <c r="C227" s="122" t="s">
        <v>1439</v>
      </c>
      <c r="D227" s="122" t="s">
        <v>902</v>
      </c>
      <c r="E227" s="116">
        <v>0</v>
      </c>
      <c r="F227" s="137">
        <v>1</v>
      </c>
      <c r="G227" s="117">
        <v>7.12</v>
      </c>
      <c r="H227" s="117">
        <f t="shared" ref="H227:H241" si="47">E227*F227*G227</f>
        <v>0</v>
      </c>
      <c r="I227" s="117">
        <v>0</v>
      </c>
      <c r="J227" s="117">
        <f t="shared" si="46"/>
        <v>0</v>
      </c>
      <c r="K227" s="138">
        <f>E227*F227*(G227+I227)</f>
        <v>0</v>
      </c>
      <c r="L227" s="119"/>
      <c r="M227" s="120">
        <f>K227*'Valeurs de point'!$E$3</f>
        <v>0</v>
      </c>
      <c r="N227" s="119"/>
      <c r="O227" s="120">
        <f>K227*'Valeurs de point'!$E$4</f>
        <v>0</v>
      </c>
      <c r="P227" s="119"/>
      <c r="Q227" s="121">
        <f>O227+(O227*'Valeurs de point'!$E$5)</f>
        <v>0</v>
      </c>
    </row>
    <row r="228" spans="1:17" outlineLevel="2">
      <c r="A228" s="114" t="s">
        <v>677</v>
      </c>
      <c r="B228" s="122" t="s">
        <v>678</v>
      </c>
      <c r="C228" s="122" t="s">
        <v>1438</v>
      </c>
      <c r="D228" s="122" t="s">
        <v>1352</v>
      </c>
      <c r="E228" s="116">
        <v>0</v>
      </c>
      <c r="F228" s="137">
        <v>1</v>
      </c>
      <c r="G228" s="117">
        <v>35.61</v>
      </c>
      <c r="H228" s="117">
        <f t="shared" si="47"/>
        <v>0</v>
      </c>
      <c r="I228" s="117">
        <v>0</v>
      </c>
      <c r="J228" s="117">
        <f t="shared" si="46"/>
        <v>0</v>
      </c>
      <c r="K228" s="138">
        <f>E228*F228*(G228+I228)</f>
        <v>0</v>
      </c>
      <c r="L228" s="119"/>
      <c r="M228" s="120">
        <f>K228*'Valeurs de point'!$E$3</f>
        <v>0</v>
      </c>
      <c r="N228" s="119"/>
      <c r="O228" s="120">
        <f>K228*'Valeurs de point'!$E$4</f>
        <v>0</v>
      </c>
      <c r="P228" s="119"/>
      <c r="Q228" s="121">
        <f>O228+(O228*'Valeurs de point'!$E$5)</f>
        <v>0</v>
      </c>
    </row>
    <row r="229" spans="1:17" ht="12" outlineLevel="2" thickBot="1">
      <c r="A229" s="114" t="s">
        <v>677</v>
      </c>
      <c r="B229" s="122" t="s">
        <v>678</v>
      </c>
      <c r="C229" s="122" t="s">
        <v>1189</v>
      </c>
      <c r="D229" s="122" t="s">
        <v>818</v>
      </c>
      <c r="E229" s="139">
        <v>0</v>
      </c>
      <c r="F229" s="137">
        <v>1</v>
      </c>
      <c r="G229" s="117"/>
      <c r="H229" s="117">
        <f t="shared" si="47"/>
        <v>0</v>
      </c>
      <c r="I229" s="117">
        <v>63.04</v>
      </c>
      <c r="J229" s="117">
        <f t="shared" si="46"/>
        <v>0</v>
      </c>
      <c r="K229" s="138">
        <f>E229*F229*(G229+I229)</f>
        <v>0</v>
      </c>
      <c r="L229" s="119"/>
      <c r="M229" s="120">
        <f>K229*'Valeurs de point'!$E$3</f>
        <v>0</v>
      </c>
      <c r="N229" s="119"/>
      <c r="O229" s="120">
        <f>K229*'Valeurs de point'!$E$4</f>
        <v>0</v>
      </c>
      <c r="P229" s="119"/>
      <c r="Q229" s="121">
        <f>O229+(O229*'Valeurs de point'!$E$5)</f>
        <v>0</v>
      </c>
    </row>
    <row r="230" spans="1:17" ht="12" outlineLevel="1" thickBot="1">
      <c r="A230" s="101"/>
      <c r="B230" s="123" t="s">
        <v>507</v>
      </c>
      <c r="C230" s="124"/>
      <c r="D230" s="124"/>
      <c r="E230" s="125"/>
      <c r="F230" s="124"/>
      <c r="G230" s="126"/>
      <c r="H230" s="126"/>
      <c r="I230" s="126"/>
      <c r="J230" s="126"/>
      <c r="K230" s="126"/>
      <c r="L230" s="127"/>
      <c r="M230" s="128">
        <f>SUBTOTAL(9,M225:M229)</f>
        <v>0</v>
      </c>
      <c r="N230" s="127"/>
      <c r="O230" s="128">
        <f>SUBTOTAL(9,O225:O229)</f>
        <v>0</v>
      </c>
      <c r="P230" s="127"/>
      <c r="Q230" s="129">
        <f>SUBTOTAL(9,Q225:Q229)</f>
        <v>0</v>
      </c>
    </row>
    <row r="231" spans="1:17" outlineLevel="2">
      <c r="A231" s="114" t="s">
        <v>1987</v>
      </c>
      <c r="B231" s="122" t="s">
        <v>1988</v>
      </c>
      <c r="C231" s="122" t="s">
        <v>1437</v>
      </c>
      <c r="D231" s="122" t="s">
        <v>183</v>
      </c>
      <c r="E231" s="116">
        <v>0</v>
      </c>
      <c r="F231" s="137">
        <v>1</v>
      </c>
      <c r="G231" s="117">
        <v>5.74</v>
      </c>
      <c r="H231" s="117">
        <f t="shared" si="47"/>
        <v>0</v>
      </c>
      <c r="I231" s="117">
        <v>57.15</v>
      </c>
      <c r="J231" s="117">
        <f t="shared" si="46"/>
        <v>0</v>
      </c>
      <c r="K231" s="138">
        <f t="shared" ref="K231:K238" si="48">E231*F231*(G231+I231)</f>
        <v>0</v>
      </c>
      <c r="L231" s="119"/>
      <c r="M231" s="120">
        <f>K231*'Valeurs de point'!$E$3</f>
        <v>0</v>
      </c>
      <c r="N231" s="119"/>
      <c r="O231" s="120">
        <f>K231*'Valeurs de point'!$E$4</f>
        <v>0</v>
      </c>
      <c r="P231" s="119"/>
      <c r="Q231" s="121">
        <f>O231+(O231*'Valeurs de point'!$E$5)</f>
        <v>0</v>
      </c>
    </row>
    <row r="232" spans="1:17" outlineLevel="2">
      <c r="A232" s="114" t="s">
        <v>1987</v>
      </c>
      <c r="B232" s="122" t="s">
        <v>1988</v>
      </c>
      <c r="C232" s="122" t="s">
        <v>1216</v>
      </c>
      <c r="D232" s="122" t="s">
        <v>534</v>
      </c>
      <c r="E232" s="116">
        <v>0</v>
      </c>
      <c r="F232" s="137">
        <v>1</v>
      </c>
      <c r="G232" s="117">
        <v>77.510000000000005</v>
      </c>
      <c r="H232" s="117">
        <f t="shared" si="47"/>
        <v>0</v>
      </c>
      <c r="I232" s="117">
        <v>203.12</v>
      </c>
      <c r="J232" s="117">
        <f t="shared" si="46"/>
        <v>0</v>
      </c>
      <c r="K232" s="138">
        <f t="shared" si="48"/>
        <v>0</v>
      </c>
      <c r="L232" s="119"/>
      <c r="M232" s="120">
        <f>K232*'Valeurs de point'!$E$3</f>
        <v>0</v>
      </c>
      <c r="N232" s="119"/>
      <c r="O232" s="120">
        <f>K232*'Valeurs de point'!$E$4</f>
        <v>0</v>
      </c>
      <c r="P232" s="119"/>
      <c r="Q232" s="121">
        <f>O232+(O232*'Valeurs de point'!$E$5)</f>
        <v>0</v>
      </c>
    </row>
    <row r="233" spans="1:17" outlineLevel="2">
      <c r="A233" s="114" t="s">
        <v>1987</v>
      </c>
      <c r="B233" s="122" t="s">
        <v>1988</v>
      </c>
      <c r="C233" s="122" t="s">
        <v>1218</v>
      </c>
      <c r="D233" s="122" t="s">
        <v>536</v>
      </c>
      <c r="E233" s="116">
        <v>0</v>
      </c>
      <c r="F233" s="137">
        <v>1</v>
      </c>
      <c r="G233" s="117">
        <v>57.24</v>
      </c>
      <c r="H233" s="117">
        <f t="shared" si="47"/>
        <v>0</v>
      </c>
      <c r="I233" s="117">
        <v>133.08000000000001</v>
      </c>
      <c r="J233" s="117">
        <f t="shared" si="46"/>
        <v>0</v>
      </c>
      <c r="K233" s="138">
        <f t="shared" si="48"/>
        <v>0</v>
      </c>
      <c r="L233" s="119"/>
      <c r="M233" s="120">
        <f>K233*'Valeurs de point'!$E$3</f>
        <v>0</v>
      </c>
      <c r="N233" s="119"/>
      <c r="O233" s="120">
        <f>K233*'Valeurs de point'!$E$4</f>
        <v>0</v>
      </c>
      <c r="P233" s="119"/>
      <c r="Q233" s="121">
        <f>O233+(O233*'Valeurs de point'!$E$5)</f>
        <v>0</v>
      </c>
    </row>
    <row r="234" spans="1:17" outlineLevel="2">
      <c r="A234" s="114" t="s">
        <v>1987</v>
      </c>
      <c r="B234" s="122" t="s">
        <v>1988</v>
      </c>
      <c r="C234" s="122" t="s">
        <v>1219</v>
      </c>
      <c r="D234" s="122" t="s">
        <v>537</v>
      </c>
      <c r="E234" s="116">
        <v>0</v>
      </c>
      <c r="F234" s="137">
        <v>1</v>
      </c>
      <c r="G234" s="117">
        <v>75.45</v>
      </c>
      <c r="H234" s="117">
        <f t="shared" si="47"/>
        <v>0</v>
      </c>
      <c r="I234" s="117">
        <v>245.14</v>
      </c>
      <c r="J234" s="117">
        <f t="shared" si="46"/>
        <v>0</v>
      </c>
      <c r="K234" s="138">
        <f t="shared" si="48"/>
        <v>0</v>
      </c>
      <c r="L234" s="119"/>
      <c r="M234" s="120">
        <f>K234*'Valeurs de point'!$E$3</f>
        <v>0</v>
      </c>
      <c r="N234" s="119"/>
      <c r="O234" s="120">
        <f>K234*'Valeurs de point'!$E$4</f>
        <v>0</v>
      </c>
      <c r="P234" s="119"/>
      <c r="Q234" s="121">
        <f>O234+(O234*'Valeurs de point'!$E$5)</f>
        <v>0</v>
      </c>
    </row>
    <row r="235" spans="1:17" outlineLevel="2">
      <c r="A235" s="114" t="s">
        <v>1987</v>
      </c>
      <c r="B235" s="122" t="s">
        <v>1988</v>
      </c>
      <c r="C235" s="122" t="s">
        <v>1217</v>
      </c>
      <c r="D235" s="122" t="s">
        <v>535</v>
      </c>
      <c r="E235" s="116">
        <v>0</v>
      </c>
      <c r="F235" s="137">
        <v>1</v>
      </c>
      <c r="G235" s="117">
        <v>54.64</v>
      </c>
      <c r="H235" s="117">
        <f t="shared" si="47"/>
        <v>0</v>
      </c>
      <c r="I235" s="117">
        <v>294.17</v>
      </c>
      <c r="J235" s="117">
        <f t="shared" si="46"/>
        <v>0</v>
      </c>
      <c r="K235" s="138">
        <f t="shared" si="48"/>
        <v>0</v>
      </c>
      <c r="L235" s="119"/>
      <c r="M235" s="120">
        <f>K235*'Valeurs de point'!$E$3</f>
        <v>0</v>
      </c>
      <c r="N235" s="119"/>
      <c r="O235" s="120">
        <f>K235*'Valeurs de point'!$E$4</f>
        <v>0</v>
      </c>
      <c r="P235" s="119"/>
      <c r="Q235" s="121">
        <f>O235+(O235*'Valeurs de point'!$E$5)</f>
        <v>0</v>
      </c>
    </row>
    <row r="236" spans="1:17" outlineLevel="2">
      <c r="A236" s="114" t="s">
        <v>1987</v>
      </c>
      <c r="B236" s="122" t="s">
        <v>1988</v>
      </c>
      <c r="C236" s="122" t="s">
        <v>1439</v>
      </c>
      <c r="D236" s="122" t="s">
        <v>902</v>
      </c>
      <c r="E236" s="116">
        <v>0</v>
      </c>
      <c r="F236" s="137">
        <v>1</v>
      </c>
      <c r="G236" s="117">
        <v>7.12</v>
      </c>
      <c r="H236" s="117">
        <f t="shared" si="47"/>
        <v>0</v>
      </c>
      <c r="I236" s="117">
        <v>0</v>
      </c>
      <c r="J236" s="117">
        <f t="shared" si="46"/>
        <v>0</v>
      </c>
      <c r="K236" s="138">
        <f t="shared" si="48"/>
        <v>0</v>
      </c>
      <c r="L236" s="119"/>
      <c r="M236" s="120">
        <f>K236*'Valeurs de point'!$E$3</f>
        <v>0</v>
      </c>
      <c r="N236" s="119"/>
      <c r="O236" s="120">
        <f>K236*'Valeurs de point'!$E$4</f>
        <v>0</v>
      </c>
      <c r="P236" s="119"/>
      <c r="Q236" s="121">
        <f>O236+(O236*'Valeurs de point'!$E$5)</f>
        <v>0</v>
      </c>
    </row>
    <row r="237" spans="1:17" outlineLevel="2">
      <c r="A237" s="114" t="s">
        <v>1987</v>
      </c>
      <c r="B237" s="122" t="s">
        <v>1988</v>
      </c>
      <c r="C237" s="122" t="s">
        <v>1438</v>
      </c>
      <c r="D237" s="122" t="s">
        <v>1352</v>
      </c>
      <c r="E237" s="116">
        <v>0</v>
      </c>
      <c r="F237" s="137">
        <v>1</v>
      </c>
      <c r="G237" s="117">
        <v>35.61</v>
      </c>
      <c r="H237" s="117">
        <f t="shared" si="47"/>
        <v>0</v>
      </c>
      <c r="I237" s="117">
        <v>0</v>
      </c>
      <c r="J237" s="117">
        <f t="shared" si="46"/>
        <v>0</v>
      </c>
      <c r="K237" s="138">
        <f t="shared" si="48"/>
        <v>0</v>
      </c>
      <c r="L237" s="119"/>
      <c r="M237" s="120">
        <f>K237*'Valeurs de point'!$E$3</f>
        <v>0</v>
      </c>
      <c r="N237" s="119"/>
      <c r="O237" s="120">
        <f>K237*'Valeurs de point'!$E$4</f>
        <v>0</v>
      </c>
      <c r="P237" s="119"/>
      <c r="Q237" s="121">
        <f>O237+(O237*'Valeurs de point'!$E$5)</f>
        <v>0</v>
      </c>
    </row>
    <row r="238" spans="1:17" ht="12" outlineLevel="2" thickBot="1">
      <c r="A238" s="114" t="s">
        <v>1987</v>
      </c>
      <c r="B238" s="122" t="s">
        <v>1988</v>
      </c>
      <c r="C238" s="122" t="s">
        <v>1189</v>
      </c>
      <c r="D238" s="122" t="s">
        <v>818</v>
      </c>
      <c r="E238" s="139">
        <v>0</v>
      </c>
      <c r="F238" s="137">
        <v>1</v>
      </c>
      <c r="G238" s="117">
        <v>0</v>
      </c>
      <c r="H238" s="117">
        <f t="shared" si="47"/>
        <v>0</v>
      </c>
      <c r="I238" s="117">
        <v>63.04</v>
      </c>
      <c r="J238" s="117">
        <f t="shared" si="46"/>
        <v>0</v>
      </c>
      <c r="K238" s="138">
        <f t="shared" si="48"/>
        <v>0</v>
      </c>
      <c r="L238" s="119"/>
      <c r="M238" s="120">
        <f>K238*'Valeurs de point'!$E$3</f>
        <v>0</v>
      </c>
      <c r="N238" s="119"/>
      <c r="O238" s="120">
        <f>K238*'Valeurs de point'!$E$4</f>
        <v>0</v>
      </c>
      <c r="P238" s="119"/>
      <c r="Q238" s="121">
        <f>O238+(O238*'Valeurs de point'!$E$5)</f>
        <v>0</v>
      </c>
    </row>
    <row r="239" spans="1:17" ht="12" outlineLevel="1" thickBot="1">
      <c r="A239" s="101"/>
      <c r="B239" s="123" t="s">
        <v>167</v>
      </c>
      <c r="C239" s="124"/>
      <c r="D239" s="124"/>
      <c r="E239" s="125"/>
      <c r="F239" s="124"/>
      <c r="G239" s="126"/>
      <c r="H239" s="126"/>
      <c r="I239" s="126"/>
      <c r="J239" s="126"/>
      <c r="K239" s="126"/>
      <c r="L239" s="127"/>
      <c r="M239" s="128">
        <f>SUBTOTAL(9,M231:M238)</f>
        <v>0</v>
      </c>
      <c r="N239" s="127"/>
      <c r="O239" s="128">
        <f>SUBTOTAL(9,O231:O238)</f>
        <v>0</v>
      </c>
      <c r="P239" s="127"/>
      <c r="Q239" s="129">
        <f>SUBTOTAL(9,Q231:Q238)</f>
        <v>0</v>
      </c>
    </row>
    <row r="240" spans="1:17" ht="22.5" outlineLevel="2">
      <c r="A240" s="114" t="s">
        <v>181</v>
      </c>
      <c r="B240" s="122" t="s">
        <v>182</v>
      </c>
      <c r="C240" s="122" t="s">
        <v>2240</v>
      </c>
      <c r="D240" s="199" t="s">
        <v>2241</v>
      </c>
      <c r="E240" s="116">
        <v>0</v>
      </c>
      <c r="F240" s="137">
        <v>1</v>
      </c>
      <c r="G240" s="117">
        <v>12.5</v>
      </c>
      <c r="H240" s="117">
        <f>E240*F240*G240</f>
        <v>0</v>
      </c>
      <c r="I240" s="117">
        <v>26.31</v>
      </c>
      <c r="J240" s="117">
        <f>E240*F240*I240</f>
        <v>0</v>
      </c>
      <c r="K240" s="138">
        <f>E240*F240*(G240+I240)</f>
        <v>0</v>
      </c>
      <c r="L240" s="119"/>
      <c r="M240" s="120">
        <f>K240*'Valeurs de point'!$E$3</f>
        <v>0</v>
      </c>
      <c r="N240" s="119"/>
      <c r="O240" s="120">
        <f>K240*'Valeurs de point'!$E$4</f>
        <v>0</v>
      </c>
      <c r="P240" s="119"/>
      <c r="Q240" s="121">
        <f>O240+(O240*'Valeurs de point'!$E$5)</f>
        <v>0</v>
      </c>
    </row>
    <row r="241" spans="1:22" ht="12" outlineLevel="2" thickBot="1">
      <c r="A241" s="114" t="s">
        <v>181</v>
      </c>
      <c r="B241" s="122" t="s">
        <v>182</v>
      </c>
      <c r="C241" s="122" t="s">
        <v>2244</v>
      </c>
      <c r="D241" s="199" t="s">
        <v>2245</v>
      </c>
      <c r="E241" s="116">
        <v>0</v>
      </c>
      <c r="F241" s="137">
        <v>1</v>
      </c>
      <c r="G241" s="117">
        <v>0</v>
      </c>
      <c r="H241" s="117">
        <f t="shared" si="47"/>
        <v>0</v>
      </c>
      <c r="I241" s="117">
        <v>173.65</v>
      </c>
      <c r="J241" s="117">
        <f t="shared" si="46"/>
        <v>0</v>
      </c>
      <c r="K241" s="138">
        <f>E241*F241*(G241+I241)</f>
        <v>0</v>
      </c>
      <c r="L241" s="119"/>
      <c r="M241" s="120">
        <f>K241*'Valeurs de point'!$E$3</f>
        <v>0</v>
      </c>
      <c r="N241" s="119"/>
      <c r="O241" s="120">
        <f>K241*'Valeurs de point'!$E$4</f>
        <v>0</v>
      </c>
      <c r="P241" s="119"/>
      <c r="Q241" s="121">
        <f>O241+(O241*'Valeurs de point'!$E$5)</f>
        <v>0</v>
      </c>
    </row>
    <row r="242" spans="1:22" ht="12" outlineLevel="1" thickBot="1">
      <c r="A242" s="101"/>
      <c r="B242" s="123" t="s">
        <v>168</v>
      </c>
      <c r="C242" s="124"/>
      <c r="D242" s="124"/>
      <c r="E242" s="125"/>
      <c r="F242" s="124"/>
      <c r="G242" s="126"/>
      <c r="H242" s="126"/>
      <c r="I242" s="126"/>
      <c r="J242" s="126"/>
      <c r="K242" s="126"/>
      <c r="L242" s="127"/>
      <c r="M242" s="128">
        <f>SUBTOTAL(9,M240:M241)</f>
        <v>0</v>
      </c>
      <c r="N242" s="127"/>
      <c r="O242" s="128">
        <f>SUBTOTAL(9,O240:O241)</f>
        <v>0</v>
      </c>
      <c r="P242" s="127"/>
      <c r="Q242" s="129">
        <f>SUBTOTAL(9,Q240:Q241)</f>
        <v>0</v>
      </c>
    </row>
    <row r="243" spans="1:22" ht="12" thickBot="1">
      <c r="A243" s="101"/>
      <c r="B243" s="123" t="s">
        <v>1020</v>
      </c>
      <c r="C243" s="124"/>
      <c r="D243" s="124"/>
      <c r="E243" s="125"/>
      <c r="F243" s="141"/>
      <c r="G243" s="126"/>
      <c r="H243" s="126"/>
      <c r="I243" s="126"/>
      <c r="J243" s="126"/>
      <c r="K243" s="142"/>
      <c r="L243" s="127"/>
      <c r="M243" s="128">
        <f>SUBTOTAL(9,M6:M242)</f>
        <v>0</v>
      </c>
      <c r="N243" s="127"/>
      <c r="O243" s="128">
        <f>SUBTOTAL(9,O6:O242)</f>
        <v>0</v>
      </c>
      <c r="P243" s="127"/>
      <c r="Q243" s="129">
        <f>SUBTOTAL(9,Q6:Q242)</f>
        <v>0</v>
      </c>
    </row>
    <row r="244" spans="1:22" ht="12.75">
      <c r="A244"/>
      <c r="B244"/>
      <c r="C244"/>
      <c r="D244"/>
      <c r="E244"/>
      <c r="F244"/>
      <c r="G244"/>
      <c r="H244"/>
      <c r="I244"/>
      <c r="J244"/>
      <c r="K244"/>
      <c r="L244"/>
      <c r="M244"/>
      <c r="N244"/>
      <c r="O244"/>
      <c r="P244"/>
      <c r="Q244"/>
      <c r="R244"/>
      <c r="S244"/>
      <c r="T244"/>
      <c r="U244"/>
      <c r="V244"/>
    </row>
    <row r="245" spans="1:22" ht="12.75">
      <c r="A245"/>
      <c r="B245"/>
      <c r="C245"/>
      <c r="D245"/>
      <c r="E245"/>
      <c r="F245"/>
      <c r="G245"/>
      <c r="H245"/>
      <c r="I245"/>
      <c r="J245"/>
      <c r="K245"/>
      <c r="L245"/>
      <c r="M245"/>
      <c r="N245"/>
      <c r="O245"/>
      <c r="P245"/>
      <c r="Q245"/>
      <c r="R245"/>
      <c r="S245"/>
      <c r="T245"/>
      <c r="U245"/>
      <c r="V245"/>
    </row>
    <row r="246" spans="1:22" ht="12.75">
      <c r="A246"/>
      <c r="B246"/>
      <c r="C246"/>
      <c r="D246"/>
      <c r="E246"/>
      <c r="F246"/>
      <c r="G246"/>
      <c r="H246"/>
      <c r="I246"/>
      <c r="J246"/>
      <c r="K246"/>
      <c r="L246"/>
      <c r="M246"/>
      <c r="N246"/>
      <c r="O246"/>
      <c r="P246"/>
      <c r="Q246"/>
      <c r="R246"/>
      <c r="S246"/>
      <c r="T246"/>
      <c r="U246"/>
      <c r="V246"/>
    </row>
    <row r="247" spans="1:22" ht="12.75">
      <c r="A247"/>
      <c r="B247"/>
      <c r="C247"/>
      <c r="D247"/>
      <c r="E247"/>
      <c r="F247"/>
      <c r="G247"/>
      <c r="H247"/>
      <c r="I247"/>
      <c r="J247"/>
      <c r="K247"/>
      <c r="L247"/>
      <c r="M247"/>
      <c r="N247"/>
      <c r="O247"/>
      <c r="P247"/>
      <c r="Q247"/>
      <c r="R247"/>
      <c r="S247"/>
      <c r="T247"/>
      <c r="U247"/>
      <c r="V247"/>
    </row>
    <row r="248" spans="1:22" ht="12.75">
      <c r="A248"/>
      <c r="B248"/>
      <c r="C248"/>
      <c r="D248"/>
      <c r="E248"/>
      <c r="F248"/>
      <c r="G248"/>
      <c r="H248"/>
      <c r="I248"/>
      <c r="J248"/>
      <c r="K248"/>
      <c r="L248"/>
      <c r="M248"/>
      <c r="N248"/>
      <c r="O248"/>
      <c r="P248"/>
      <c r="Q248"/>
      <c r="R248"/>
      <c r="S248"/>
      <c r="T248"/>
      <c r="U248"/>
      <c r="V248"/>
    </row>
    <row r="249" spans="1:22" ht="12.75">
      <c r="A249"/>
      <c r="B249"/>
      <c r="C249"/>
      <c r="D249"/>
      <c r="E249"/>
      <c r="F249"/>
      <c r="G249"/>
      <c r="H249"/>
      <c r="I249"/>
      <c r="J249"/>
      <c r="K249"/>
      <c r="L249"/>
      <c r="M249"/>
      <c r="N249"/>
      <c r="O249"/>
      <c r="P249"/>
      <c r="Q249"/>
      <c r="R249"/>
      <c r="S249"/>
      <c r="T249"/>
      <c r="U249"/>
      <c r="V249"/>
    </row>
    <row r="250" spans="1:22" ht="12.75">
      <c r="A250"/>
      <c r="B250"/>
      <c r="C250"/>
      <c r="D250"/>
      <c r="E250"/>
      <c r="F250"/>
      <c r="G250"/>
      <c r="H250"/>
      <c r="I250"/>
      <c r="J250"/>
      <c r="K250"/>
      <c r="L250"/>
      <c r="M250"/>
      <c r="N250"/>
      <c r="O250"/>
      <c r="P250"/>
      <c r="Q250"/>
      <c r="R250"/>
      <c r="S250"/>
      <c r="T250"/>
      <c r="U250"/>
      <c r="V250"/>
    </row>
    <row r="251" spans="1:22" ht="12.75">
      <c r="A251"/>
      <c r="B251"/>
      <c r="C251"/>
      <c r="D251"/>
      <c r="E251"/>
      <c r="F251"/>
      <c r="G251"/>
      <c r="H251"/>
      <c r="I251"/>
      <c r="J251"/>
      <c r="K251"/>
      <c r="L251"/>
      <c r="M251"/>
      <c r="N251"/>
      <c r="O251"/>
      <c r="P251"/>
      <c r="Q251"/>
      <c r="R251"/>
      <c r="S251"/>
      <c r="T251"/>
      <c r="U251"/>
      <c r="V251"/>
    </row>
    <row r="252" spans="1:22" ht="12.75">
      <c r="A252"/>
      <c r="B252"/>
      <c r="C252"/>
      <c r="D252"/>
      <c r="E252"/>
      <c r="F252"/>
      <c r="G252"/>
      <c r="H252"/>
      <c r="I252"/>
      <c r="J252"/>
      <c r="K252"/>
      <c r="L252"/>
      <c r="M252"/>
      <c r="N252"/>
      <c r="O252"/>
      <c r="P252"/>
      <c r="Q252"/>
      <c r="R252"/>
      <c r="S252"/>
      <c r="T252"/>
      <c r="U252"/>
      <c r="V252"/>
    </row>
    <row r="253" spans="1:22" ht="12.75">
      <c r="A253"/>
      <c r="B253"/>
      <c r="C253"/>
      <c r="D253"/>
      <c r="E253"/>
      <c r="F253"/>
      <c r="G253"/>
      <c r="H253"/>
      <c r="I253"/>
      <c r="J253"/>
      <c r="K253"/>
      <c r="L253"/>
      <c r="M253"/>
      <c r="N253"/>
      <c r="O253"/>
      <c r="P253"/>
      <c r="Q253"/>
      <c r="R253"/>
      <c r="S253"/>
      <c r="T253"/>
      <c r="U253"/>
      <c r="V253"/>
    </row>
    <row r="254" spans="1:22" ht="12.75">
      <c r="A254"/>
      <c r="B254"/>
      <c r="C254"/>
      <c r="D254"/>
      <c r="E254"/>
      <c r="F254"/>
      <c r="G254"/>
      <c r="H254"/>
      <c r="I254"/>
      <c r="J254"/>
      <c r="K254"/>
      <c r="L254"/>
      <c r="M254"/>
      <c r="N254"/>
      <c r="O254"/>
      <c r="P254"/>
      <c r="Q254"/>
      <c r="R254"/>
      <c r="S254"/>
      <c r="T254"/>
      <c r="U254"/>
      <c r="V254"/>
    </row>
    <row r="255" spans="1:22" ht="12.75">
      <c r="A255"/>
      <c r="B255"/>
      <c r="C255"/>
      <c r="D255"/>
      <c r="E255"/>
      <c r="F255"/>
      <c r="G255"/>
      <c r="H255"/>
      <c r="I255"/>
      <c r="J255"/>
      <c r="K255"/>
      <c r="L255"/>
      <c r="M255"/>
      <c r="N255"/>
      <c r="O255"/>
      <c r="P255"/>
      <c r="Q255"/>
      <c r="R255"/>
      <c r="S255"/>
      <c r="T255"/>
      <c r="U255"/>
      <c r="V255"/>
    </row>
    <row r="256" spans="1:22" ht="12.75">
      <c r="A256"/>
      <c r="B256"/>
      <c r="C256"/>
      <c r="D256"/>
      <c r="E256"/>
      <c r="F256"/>
      <c r="G256"/>
      <c r="H256"/>
      <c r="I256"/>
      <c r="J256"/>
      <c r="K256"/>
      <c r="L256"/>
      <c r="M256"/>
      <c r="N256"/>
      <c r="O256"/>
      <c r="P256"/>
      <c r="Q256"/>
      <c r="R256"/>
      <c r="S256"/>
      <c r="T256"/>
      <c r="U256"/>
      <c r="V256"/>
    </row>
    <row r="257" spans="1:22" ht="12.75">
      <c r="A257"/>
      <c r="B257"/>
      <c r="C257"/>
      <c r="D257"/>
      <c r="E257"/>
      <c r="F257"/>
      <c r="G257"/>
      <c r="H257"/>
      <c r="I257"/>
      <c r="J257"/>
      <c r="K257"/>
      <c r="L257"/>
      <c r="M257"/>
      <c r="N257"/>
      <c r="O257"/>
      <c r="P257"/>
      <c r="Q257"/>
      <c r="R257"/>
      <c r="S257"/>
      <c r="T257"/>
      <c r="U257"/>
      <c r="V257"/>
    </row>
    <row r="258" spans="1:22" ht="12.75">
      <c r="A258"/>
      <c r="B258"/>
      <c r="C258"/>
      <c r="D258"/>
      <c r="E258"/>
      <c r="F258"/>
      <c r="G258"/>
      <c r="H258"/>
      <c r="I258"/>
      <c r="J258"/>
      <c r="K258"/>
      <c r="L258"/>
      <c r="M258"/>
      <c r="N258"/>
      <c r="O258"/>
      <c r="P258"/>
      <c r="Q258"/>
      <c r="R258"/>
      <c r="S258"/>
      <c r="T258"/>
      <c r="U258"/>
      <c r="V258"/>
    </row>
    <row r="259" spans="1:22" ht="12.75">
      <c r="A259"/>
      <c r="B259"/>
      <c r="C259"/>
      <c r="D259"/>
      <c r="E259"/>
      <c r="F259"/>
      <c r="G259"/>
      <c r="H259"/>
      <c r="I259"/>
      <c r="J259"/>
      <c r="K259"/>
      <c r="L259"/>
      <c r="M259"/>
      <c r="N259"/>
      <c r="O259"/>
      <c r="P259"/>
      <c r="Q259"/>
      <c r="R259"/>
      <c r="S259"/>
      <c r="T259"/>
      <c r="U259"/>
      <c r="V259"/>
    </row>
    <row r="260" spans="1:22" ht="12.75">
      <c r="A260"/>
      <c r="B260"/>
      <c r="C260"/>
      <c r="D260"/>
      <c r="E260"/>
      <c r="F260"/>
      <c r="G260"/>
      <c r="H260"/>
      <c r="I260"/>
      <c r="J260"/>
      <c r="K260"/>
      <c r="L260"/>
      <c r="M260"/>
      <c r="N260"/>
      <c r="O260"/>
      <c r="P260"/>
      <c r="Q260"/>
      <c r="R260"/>
      <c r="S260"/>
      <c r="T260"/>
      <c r="U260"/>
      <c r="V260"/>
    </row>
    <row r="261" spans="1:22" ht="12.75">
      <c r="A261"/>
      <c r="B261"/>
      <c r="C261"/>
      <c r="D261"/>
      <c r="E261"/>
      <c r="F261"/>
      <c r="G261"/>
      <c r="H261"/>
      <c r="I261"/>
      <c r="J261"/>
      <c r="K261"/>
      <c r="L261"/>
      <c r="M261"/>
      <c r="N261"/>
      <c r="O261"/>
      <c r="P261"/>
      <c r="Q261"/>
      <c r="R261"/>
      <c r="S261"/>
      <c r="T261"/>
      <c r="U261"/>
      <c r="V261"/>
    </row>
    <row r="262" spans="1:22" ht="12.75">
      <c r="A262"/>
      <c r="B262"/>
      <c r="C262"/>
      <c r="D262"/>
      <c r="E262"/>
      <c r="F262"/>
      <c r="G262"/>
      <c r="H262"/>
      <c r="I262"/>
      <c r="J262"/>
      <c r="K262"/>
      <c r="L262"/>
      <c r="M262"/>
      <c r="N262"/>
      <c r="O262"/>
      <c r="P262"/>
      <c r="Q262"/>
      <c r="R262"/>
      <c r="S262"/>
      <c r="T262"/>
      <c r="U262"/>
      <c r="V262"/>
    </row>
    <row r="263" spans="1:22" ht="12.75">
      <c r="A263"/>
      <c r="B263"/>
      <c r="C263"/>
      <c r="D263"/>
      <c r="E263"/>
      <c r="F263"/>
      <c r="G263"/>
      <c r="H263"/>
      <c r="I263"/>
      <c r="J263"/>
      <c r="K263"/>
      <c r="L263"/>
      <c r="M263"/>
      <c r="N263"/>
      <c r="O263"/>
      <c r="P263"/>
      <c r="Q263"/>
      <c r="R263"/>
      <c r="S263"/>
      <c r="T263"/>
      <c r="U263"/>
      <c r="V263"/>
    </row>
    <row r="264" spans="1:22" ht="12.75">
      <c r="A264"/>
      <c r="B264"/>
      <c r="C264"/>
      <c r="D264"/>
      <c r="E264"/>
      <c r="F264"/>
      <c r="G264"/>
      <c r="H264"/>
      <c r="I264"/>
      <c r="J264"/>
      <c r="K264"/>
      <c r="L264"/>
      <c r="M264"/>
      <c r="N264"/>
      <c r="O264"/>
      <c r="P264"/>
      <c r="Q264"/>
      <c r="R264"/>
      <c r="S264"/>
      <c r="T264"/>
      <c r="U264"/>
      <c r="V264"/>
    </row>
    <row r="265" spans="1:22" ht="12.75">
      <c r="A265"/>
      <c r="B265"/>
      <c r="C265"/>
      <c r="D265"/>
      <c r="E265"/>
      <c r="F265"/>
      <c r="G265"/>
      <c r="H265"/>
      <c r="I265"/>
      <c r="J265"/>
      <c r="K265"/>
      <c r="L265"/>
      <c r="M265"/>
      <c r="N265"/>
      <c r="O265"/>
      <c r="P265"/>
      <c r="Q265"/>
      <c r="R265"/>
      <c r="S265"/>
      <c r="T265"/>
      <c r="U265"/>
      <c r="V265"/>
    </row>
    <row r="266" spans="1:22" ht="12.75">
      <c r="A266"/>
      <c r="B266"/>
      <c r="C266"/>
      <c r="D266"/>
      <c r="E266"/>
      <c r="F266"/>
      <c r="G266"/>
      <c r="H266"/>
      <c r="I266"/>
      <c r="J266"/>
      <c r="K266"/>
      <c r="L266"/>
      <c r="M266"/>
      <c r="N266"/>
      <c r="O266"/>
      <c r="P266"/>
      <c r="Q266"/>
      <c r="R266"/>
      <c r="S266"/>
      <c r="T266"/>
      <c r="U266"/>
      <c r="V266"/>
    </row>
    <row r="267" spans="1:22" ht="12.75">
      <c r="A267"/>
      <c r="B267"/>
      <c r="C267"/>
      <c r="D267"/>
      <c r="E267"/>
      <c r="F267"/>
      <c r="G267"/>
      <c r="H267"/>
      <c r="I267"/>
      <c r="J267"/>
      <c r="K267"/>
      <c r="L267"/>
      <c r="M267"/>
      <c r="N267"/>
      <c r="O267"/>
      <c r="P267"/>
      <c r="Q267"/>
      <c r="R267"/>
      <c r="S267"/>
      <c r="T267"/>
      <c r="U267"/>
      <c r="V267"/>
    </row>
    <row r="268" spans="1:22" ht="12.75">
      <c r="A268"/>
      <c r="B268"/>
      <c r="C268"/>
      <c r="D268"/>
      <c r="E268"/>
      <c r="F268"/>
      <c r="G268"/>
      <c r="H268"/>
      <c r="I268"/>
      <c r="J268"/>
      <c r="K268"/>
      <c r="L268"/>
      <c r="M268"/>
      <c r="N268"/>
      <c r="O268"/>
      <c r="P268"/>
      <c r="Q268"/>
      <c r="R268"/>
      <c r="S268"/>
      <c r="T268"/>
      <c r="U268"/>
      <c r="V268"/>
    </row>
    <row r="269" spans="1:22" ht="12.75">
      <c r="A269"/>
      <c r="B269"/>
      <c r="C269"/>
      <c r="D269"/>
      <c r="E269"/>
      <c r="F269"/>
      <c r="G269"/>
      <c r="H269"/>
      <c r="I269"/>
      <c r="J269"/>
      <c r="K269"/>
      <c r="L269"/>
      <c r="M269"/>
      <c r="N269"/>
      <c r="O269"/>
      <c r="P269"/>
      <c r="Q269"/>
      <c r="R269"/>
      <c r="S269"/>
      <c r="T269"/>
      <c r="U269"/>
      <c r="V269"/>
    </row>
    <row r="270" spans="1:22" ht="12.75">
      <c r="A270"/>
      <c r="B270"/>
      <c r="C270"/>
      <c r="D270"/>
      <c r="E270"/>
      <c r="F270"/>
      <c r="G270"/>
      <c r="H270"/>
      <c r="I270"/>
      <c r="J270"/>
      <c r="K270"/>
      <c r="L270"/>
      <c r="M270"/>
      <c r="N270"/>
      <c r="O270"/>
      <c r="P270"/>
      <c r="Q270"/>
      <c r="R270"/>
      <c r="S270"/>
      <c r="T270"/>
      <c r="U270"/>
      <c r="V270"/>
    </row>
    <row r="271" spans="1:22" ht="12.75">
      <c r="A271"/>
      <c r="B271"/>
      <c r="C271"/>
      <c r="D271"/>
      <c r="E271"/>
      <c r="F271"/>
      <c r="G271"/>
      <c r="H271"/>
      <c r="I271"/>
      <c r="J271"/>
      <c r="K271"/>
      <c r="L271"/>
      <c r="M271"/>
      <c r="N271"/>
      <c r="O271"/>
      <c r="P271"/>
      <c r="Q271"/>
      <c r="R271"/>
      <c r="S271"/>
      <c r="T271"/>
      <c r="U271"/>
      <c r="V271"/>
    </row>
    <row r="272" spans="1:22" ht="12.75">
      <c r="A272"/>
      <c r="B272"/>
      <c r="C272"/>
      <c r="D272"/>
      <c r="E272"/>
      <c r="F272"/>
      <c r="G272"/>
      <c r="H272"/>
      <c r="I272"/>
      <c r="J272"/>
      <c r="K272"/>
      <c r="L272"/>
      <c r="M272"/>
      <c r="N272"/>
      <c r="O272"/>
      <c r="P272"/>
      <c r="Q272"/>
      <c r="R272"/>
      <c r="S272"/>
      <c r="T272"/>
      <c r="U272"/>
      <c r="V272"/>
    </row>
    <row r="273" spans="1:22" ht="12.75">
      <c r="A273"/>
      <c r="B273"/>
      <c r="C273"/>
      <c r="D273"/>
      <c r="E273"/>
      <c r="F273"/>
      <c r="G273"/>
      <c r="H273"/>
      <c r="I273"/>
      <c r="J273"/>
      <c r="K273"/>
      <c r="L273"/>
      <c r="M273"/>
      <c r="N273"/>
      <c r="O273"/>
      <c r="P273"/>
      <c r="Q273"/>
      <c r="R273"/>
      <c r="S273"/>
      <c r="T273"/>
      <c r="U273"/>
      <c r="V273"/>
    </row>
    <row r="274" spans="1:22" ht="12.75">
      <c r="A274"/>
      <c r="B274"/>
      <c r="C274"/>
      <c r="D274"/>
      <c r="E274"/>
      <c r="F274"/>
      <c r="G274"/>
      <c r="H274"/>
      <c r="I274"/>
      <c r="J274"/>
      <c r="K274"/>
      <c r="L274"/>
      <c r="M274"/>
      <c r="N274"/>
      <c r="O274"/>
      <c r="P274"/>
      <c r="Q274"/>
      <c r="R274"/>
      <c r="S274"/>
      <c r="T274"/>
      <c r="U274"/>
      <c r="V274"/>
    </row>
    <row r="275" spans="1:22" ht="12.75">
      <c r="A275"/>
      <c r="B275"/>
      <c r="C275"/>
      <c r="D275"/>
      <c r="E275"/>
      <c r="F275"/>
      <c r="G275"/>
      <c r="H275"/>
      <c r="I275"/>
      <c r="J275"/>
      <c r="K275"/>
      <c r="L275"/>
      <c r="M275"/>
      <c r="N275"/>
      <c r="O275"/>
      <c r="P275"/>
      <c r="Q275"/>
      <c r="R275"/>
      <c r="S275"/>
      <c r="T275"/>
      <c r="U275"/>
      <c r="V275"/>
    </row>
    <row r="276" spans="1:22" ht="12.75">
      <c r="A276"/>
      <c r="B276"/>
      <c r="C276"/>
      <c r="D276"/>
      <c r="E276"/>
      <c r="F276"/>
      <c r="G276"/>
      <c r="H276"/>
      <c r="I276"/>
      <c r="J276"/>
      <c r="K276"/>
      <c r="L276"/>
      <c r="M276"/>
      <c r="N276"/>
      <c r="O276"/>
      <c r="P276"/>
      <c r="Q276"/>
      <c r="R276"/>
      <c r="S276"/>
      <c r="T276"/>
      <c r="U276"/>
      <c r="V276"/>
    </row>
    <row r="277" spans="1:22" ht="12.75">
      <c r="A277"/>
      <c r="B277"/>
      <c r="C277"/>
      <c r="D277"/>
      <c r="E277"/>
      <c r="F277"/>
      <c r="G277"/>
      <c r="H277"/>
      <c r="I277"/>
      <c r="J277"/>
      <c r="K277"/>
      <c r="L277"/>
      <c r="M277"/>
      <c r="N277"/>
      <c r="O277"/>
      <c r="P277"/>
      <c r="Q277"/>
      <c r="R277"/>
      <c r="S277"/>
      <c r="T277"/>
      <c r="U277"/>
      <c r="V277"/>
    </row>
    <row r="278" spans="1:22" ht="12.75">
      <c r="A278"/>
      <c r="B278"/>
      <c r="C278"/>
      <c r="D278"/>
      <c r="E278"/>
      <c r="F278"/>
      <c r="G278"/>
      <c r="H278"/>
      <c r="I278"/>
      <c r="J278"/>
      <c r="K278"/>
      <c r="L278"/>
      <c r="M278"/>
      <c r="N278"/>
      <c r="O278"/>
      <c r="P278"/>
      <c r="Q278"/>
      <c r="R278"/>
      <c r="S278"/>
      <c r="T278"/>
      <c r="U278"/>
      <c r="V278"/>
    </row>
    <row r="279" spans="1:22" ht="12.75">
      <c r="A279"/>
      <c r="B279"/>
      <c r="C279"/>
      <c r="D279"/>
      <c r="E279"/>
      <c r="F279"/>
      <c r="G279"/>
      <c r="H279"/>
      <c r="I279"/>
      <c r="J279"/>
      <c r="K279"/>
      <c r="L279"/>
      <c r="M279"/>
      <c r="N279"/>
      <c r="O279"/>
      <c r="P279"/>
      <c r="Q279"/>
      <c r="R279"/>
      <c r="S279"/>
      <c r="T279"/>
      <c r="U279"/>
      <c r="V279"/>
    </row>
    <row r="280" spans="1:22" ht="12.75">
      <c r="A280"/>
      <c r="B280"/>
      <c r="C280"/>
      <c r="D280"/>
      <c r="E280"/>
      <c r="F280"/>
      <c r="G280"/>
      <c r="H280"/>
      <c r="I280"/>
      <c r="J280"/>
      <c r="K280"/>
      <c r="L280"/>
      <c r="M280"/>
      <c r="N280"/>
      <c r="O280"/>
      <c r="P280"/>
      <c r="Q280"/>
      <c r="R280"/>
      <c r="S280"/>
      <c r="T280"/>
      <c r="U280"/>
      <c r="V280"/>
    </row>
    <row r="281" spans="1:22" ht="12.75">
      <c r="A281"/>
      <c r="B281"/>
      <c r="C281"/>
      <c r="D281"/>
      <c r="E281"/>
      <c r="F281"/>
      <c r="G281"/>
      <c r="H281"/>
      <c r="I281"/>
      <c r="J281"/>
      <c r="K281"/>
      <c r="L281"/>
      <c r="M281"/>
      <c r="N281"/>
      <c r="O281"/>
      <c r="P281"/>
      <c r="Q281"/>
      <c r="R281"/>
      <c r="S281"/>
      <c r="T281"/>
      <c r="U281"/>
      <c r="V281"/>
    </row>
    <row r="282" spans="1:22" ht="12.75">
      <c r="A282"/>
      <c r="B282"/>
      <c r="C282"/>
      <c r="D282"/>
      <c r="E282"/>
      <c r="F282"/>
      <c r="G282"/>
      <c r="H282"/>
      <c r="I282"/>
      <c r="J282"/>
      <c r="K282"/>
      <c r="L282"/>
      <c r="M282"/>
      <c r="N282"/>
      <c r="O282"/>
      <c r="P282"/>
      <c r="Q282"/>
      <c r="R282"/>
      <c r="S282"/>
      <c r="T282"/>
      <c r="U282"/>
      <c r="V282"/>
    </row>
    <row r="283" spans="1:22" ht="12.75">
      <c r="A283"/>
      <c r="B283"/>
      <c r="C283"/>
      <c r="D283"/>
      <c r="E283"/>
      <c r="F283"/>
      <c r="G283"/>
      <c r="H283"/>
      <c r="I283"/>
      <c r="J283"/>
      <c r="K283"/>
      <c r="L283"/>
      <c r="M283"/>
      <c r="N283"/>
      <c r="O283"/>
      <c r="P283"/>
      <c r="Q283"/>
      <c r="R283"/>
      <c r="S283"/>
      <c r="T283"/>
      <c r="U283"/>
      <c r="V283"/>
    </row>
    <row r="284" spans="1:22" ht="12.75">
      <c r="A284"/>
      <c r="B284"/>
      <c r="C284"/>
      <c r="D284"/>
      <c r="E284"/>
      <c r="F284"/>
      <c r="G284"/>
      <c r="H284"/>
      <c r="I284"/>
      <c r="J284"/>
      <c r="K284"/>
      <c r="L284"/>
      <c r="M284"/>
      <c r="N284"/>
      <c r="O284"/>
      <c r="P284"/>
      <c r="Q284"/>
      <c r="R284"/>
      <c r="S284"/>
      <c r="T284"/>
      <c r="U284"/>
      <c r="V284"/>
    </row>
    <row r="285" spans="1:22" ht="12.75">
      <c r="A285"/>
      <c r="B285"/>
      <c r="C285"/>
      <c r="D285"/>
      <c r="E285"/>
      <c r="F285"/>
      <c r="G285"/>
      <c r="H285"/>
      <c r="I285"/>
      <c r="J285"/>
      <c r="K285"/>
      <c r="L285"/>
      <c r="M285"/>
      <c r="N285"/>
      <c r="O285"/>
      <c r="P285"/>
      <c r="Q285"/>
      <c r="R285"/>
      <c r="S285"/>
      <c r="T285"/>
      <c r="U285"/>
      <c r="V285"/>
    </row>
    <row r="286" spans="1:22" ht="12.75">
      <c r="A286"/>
      <c r="B286"/>
      <c r="C286"/>
      <c r="D286"/>
      <c r="E286"/>
      <c r="F286"/>
      <c r="G286"/>
      <c r="H286"/>
      <c r="I286"/>
      <c r="J286"/>
      <c r="K286"/>
      <c r="L286"/>
      <c r="M286"/>
      <c r="N286"/>
      <c r="O286"/>
      <c r="P286"/>
      <c r="Q286"/>
      <c r="R286"/>
      <c r="S286"/>
      <c r="T286"/>
      <c r="U286"/>
      <c r="V286"/>
    </row>
    <row r="287" spans="1:22" ht="12.75">
      <c r="A287"/>
      <c r="B287"/>
      <c r="C287"/>
      <c r="D287"/>
      <c r="E287"/>
      <c r="F287"/>
      <c r="G287"/>
      <c r="H287"/>
      <c r="I287"/>
      <c r="J287"/>
      <c r="K287"/>
      <c r="L287"/>
      <c r="M287"/>
      <c r="N287"/>
      <c r="O287"/>
      <c r="P287"/>
      <c r="Q287"/>
      <c r="R287"/>
      <c r="S287"/>
      <c r="T287"/>
      <c r="U287"/>
      <c r="V287"/>
    </row>
    <row r="288" spans="1:22" ht="12.75">
      <c r="A288"/>
      <c r="B288"/>
      <c r="C288"/>
      <c r="D288"/>
      <c r="E288"/>
      <c r="F288"/>
      <c r="G288"/>
      <c r="H288"/>
      <c r="I288"/>
      <c r="J288"/>
      <c r="K288"/>
      <c r="L288"/>
      <c r="M288"/>
      <c r="N288"/>
      <c r="O288"/>
      <c r="P288"/>
      <c r="Q288"/>
      <c r="R288"/>
      <c r="S288"/>
      <c r="T288"/>
      <c r="U288"/>
      <c r="V288"/>
    </row>
    <row r="289" spans="1:22" ht="12.75">
      <c r="A289"/>
      <c r="B289"/>
      <c r="C289"/>
      <c r="D289"/>
      <c r="E289"/>
      <c r="F289"/>
      <c r="G289"/>
      <c r="H289"/>
      <c r="I289"/>
      <c r="J289"/>
      <c r="K289"/>
      <c r="L289"/>
      <c r="M289"/>
      <c r="N289"/>
      <c r="O289"/>
      <c r="P289"/>
      <c r="Q289"/>
      <c r="R289"/>
      <c r="S289"/>
      <c r="T289"/>
      <c r="U289"/>
      <c r="V289"/>
    </row>
    <row r="290" spans="1:22" ht="12.75">
      <c r="A290"/>
      <c r="B290"/>
      <c r="C290"/>
      <c r="D290"/>
      <c r="E290"/>
      <c r="F290"/>
      <c r="G290"/>
      <c r="H290"/>
      <c r="I290"/>
      <c r="J290"/>
      <c r="K290"/>
      <c r="L290"/>
      <c r="M290"/>
      <c r="N290"/>
      <c r="O290"/>
      <c r="P290"/>
      <c r="Q290"/>
      <c r="R290"/>
      <c r="S290"/>
      <c r="T290"/>
      <c r="U290"/>
      <c r="V290"/>
    </row>
    <row r="291" spans="1:22" ht="12.75">
      <c r="A291"/>
      <c r="B291"/>
      <c r="C291"/>
      <c r="D291"/>
      <c r="E291"/>
      <c r="F291"/>
      <c r="G291"/>
      <c r="H291"/>
      <c r="I291"/>
      <c r="J291"/>
      <c r="K291"/>
      <c r="L291"/>
      <c r="M291"/>
      <c r="N291"/>
      <c r="O291"/>
      <c r="P291"/>
      <c r="Q291"/>
      <c r="R291"/>
      <c r="S291"/>
      <c r="T291"/>
      <c r="U291"/>
      <c r="V291"/>
    </row>
    <row r="292" spans="1:22" ht="12.75">
      <c r="A292"/>
      <c r="B292"/>
      <c r="C292"/>
      <c r="D292"/>
      <c r="E292"/>
      <c r="F292"/>
      <c r="G292"/>
      <c r="H292"/>
      <c r="I292"/>
      <c r="J292"/>
      <c r="K292"/>
      <c r="L292"/>
      <c r="M292"/>
      <c r="N292"/>
      <c r="O292"/>
      <c r="P292"/>
      <c r="Q292"/>
      <c r="R292"/>
      <c r="S292"/>
      <c r="T292"/>
      <c r="U292"/>
      <c r="V292"/>
    </row>
    <row r="293" spans="1:22" ht="12.75">
      <c r="A293"/>
      <c r="B293"/>
      <c r="C293"/>
      <c r="D293"/>
      <c r="E293"/>
      <c r="F293"/>
      <c r="G293"/>
      <c r="H293"/>
      <c r="I293"/>
      <c r="J293"/>
      <c r="K293"/>
      <c r="L293"/>
      <c r="M293"/>
      <c r="N293"/>
      <c r="O293"/>
      <c r="P293"/>
      <c r="Q293"/>
      <c r="R293"/>
      <c r="S293"/>
      <c r="T293"/>
      <c r="U293"/>
      <c r="V293"/>
    </row>
    <row r="294" spans="1:22" ht="12.75">
      <c r="A294"/>
      <c r="B294"/>
      <c r="C294"/>
      <c r="D294"/>
      <c r="E294"/>
      <c r="F294"/>
      <c r="G294"/>
      <c r="H294"/>
      <c r="I294"/>
      <c r="J294"/>
      <c r="K294"/>
      <c r="L294"/>
      <c r="M294"/>
      <c r="N294"/>
      <c r="O294"/>
      <c r="P294"/>
      <c r="Q294"/>
      <c r="R294"/>
      <c r="S294"/>
      <c r="T294"/>
      <c r="U294"/>
      <c r="V294"/>
    </row>
    <row r="295" spans="1:22" ht="12.75">
      <c r="A295"/>
      <c r="B295"/>
      <c r="C295"/>
      <c r="D295"/>
      <c r="E295"/>
      <c r="F295"/>
      <c r="G295"/>
      <c r="H295"/>
      <c r="I295"/>
      <c r="J295"/>
      <c r="K295"/>
      <c r="L295"/>
      <c r="M295"/>
      <c r="N295"/>
      <c r="O295"/>
      <c r="P295"/>
      <c r="Q295"/>
      <c r="R295"/>
      <c r="S295"/>
      <c r="T295"/>
      <c r="U295"/>
      <c r="V295"/>
    </row>
    <row r="296" spans="1:22" ht="12.75">
      <c r="A296"/>
      <c r="B296"/>
      <c r="C296"/>
      <c r="D296"/>
      <c r="E296"/>
      <c r="F296"/>
      <c r="G296"/>
      <c r="H296"/>
      <c r="I296"/>
      <c r="J296"/>
      <c r="K296"/>
      <c r="L296"/>
      <c r="M296"/>
      <c r="N296"/>
      <c r="O296"/>
      <c r="P296"/>
      <c r="Q296"/>
      <c r="R296"/>
      <c r="S296"/>
      <c r="T296"/>
      <c r="U296"/>
      <c r="V296"/>
    </row>
    <row r="297" spans="1:22" ht="12.75">
      <c r="A297"/>
      <c r="B297"/>
      <c r="C297"/>
      <c r="D297"/>
      <c r="E297"/>
      <c r="F297"/>
      <c r="G297"/>
      <c r="H297"/>
      <c r="I297"/>
      <c r="J297"/>
      <c r="K297"/>
      <c r="L297"/>
      <c r="M297"/>
      <c r="N297"/>
      <c r="O297"/>
      <c r="P297"/>
      <c r="Q297"/>
      <c r="R297"/>
      <c r="S297"/>
      <c r="T297"/>
      <c r="U297"/>
      <c r="V297"/>
    </row>
    <row r="298" spans="1:22" ht="12.75">
      <c r="A298"/>
      <c r="B298"/>
      <c r="C298"/>
      <c r="D298"/>
      <c r="E298"/>
      <c r="F298"/>
      <c r="G298"/>
      <c r="H298"/>
      <c r="I298"/>
      <c r="J298"/>
      <c r="K298"/>
      <c r="L298"/>
      <c r="M298"/>
      <c r="N298"/>
      <c r="O298"/>
      <c r="P298"/>
      <c r="Q298"/>
      <c r="R298"/>
      <c r="S298"/>
      <c r="T298"/>
      <c r="U298"/>
      <c r="V298"/>
    </row>
    <row r="299" spans="1:22" ht="12.75">
      <c r="A299"/>
      <c r="B299"/>
      <c r="C299"/>
      <c r="D299"/>
      <c r="E299"/>
      <c r="F299"/>
      <c r="G299"/>
      <c r="H299"/>
      <c r="I299"/>
      <c r="J299"/>
      <c r="K299"/>
      <c r="L299"/>
      <c r="M299"/>
      <c r="N299"/>
      <c r="O299"/>
      <c r="P299"/>
      <c r="Q299"/>
      <c r="R299"/>
      <c r="S299"/>
      <c r="T299"/>
      <c r="U299"/>
      <c r="V299"/>
    </row>
    <row r="300" spans="1:22" ht="12.75">
      <c r="A300"/>
      <c r="B300"/>
      <c r="C300"/>
      <c r="D300"/>
      <c r="E300"/>
      <c r="F300"/>
      <c r="G300"/>
      <c r="H300"/>
      <c r="I300"/>
      <c r="J300"/>
      <c r="K300"/>
      <c r="L300"/>
      <c r="M300"/>
      <c r="N300"/>
      <c r="O300"/>
      <c r="P300"/>
      <c r="Q300"/>
      <c r="R300"/>
      <c r="S300"/>
      <c r="T300"/>
      <c r="U300"/>
      <c r="V300"/>
    </row>
    <row r="301" spans="1:22" ht="12.75">
      <c r="A301"/>
      <c r="B301"/>
      <c r="C301"/>
      <c r="D301"/>
      <c r="E301"/>
      <c r="F301"/>
      <c r="G301"/>
      <c r="H301"/>
      <c r="I301"/>
      <c r="J301"/>
      <c r="K301"/>
      <c r="L301"/>
      <c r="M301"/>
      <c r="N301"/>
      <c r="O301"/>
      <c r="P301"/>
      <c r="Q301"/>
      <c r="R301"/>
      <c r="S301"/>
      <c r="T301"/>
      <c r="U301"/>
      <c r="V301"/>
    </row>
    <row r="302" spans="1:22" ht="12.75">
      <c r="A302"/>
      <c r="B302"/>
      <c r="C302"/>
      <c r="D302"/>
      <c r="E302"/>
      <c r="F302"/>
      <c r="G302"/>
      <c r="H302"/>
      <c r="I302"/>
      <c r="J302"/>
      <c r="K302"/>
      <c r="L302"/>
      <c r="M302"/>
      <c r="N302"/>
      <c r="O302"/>
      <c r="P302"/>
      <c r="Q302"/>
      <c r="R302"/>
      <c r="S302"/>
      <c r="T302"/>
      <c r="U302"/>
      <c r="V302"/>
    </row>
    <row r="303" spans="1:22" ht="12.75">
      <c r="A303"/>
      <c r="B303"/>
      <c r="C303"/>
      <c r="D303"/>
      <c r="E303"/>
      <c r="F303"/>
      <c r="G303"/>
      <c r="H303"/>
      <c r="I303"/>
      <c r="J303"/>
      <c r="K303"/>
      <c r="L303"/>
      <c r="M303"/>
      <c r="N303"/>
      <c r="O303"/>
      <c r="P303"/>
      <c r="Q303"/>
      <c r="R303"/>
      <c r="S303"/>
      <c r="T303"/>
      <c r="U303"/>
      <c r="V303"/>
    </row>
    <row r="304" spans="1:22" ht="12.75">
      <c r="A304"/>
      <c r="B304"/>
      <c r="C304"/>
      <c r="D304"/>
      <c r="E304"/>
      <c r="F304"/>
      <c r="G304"/>
      <c r="H304"/>
      <c r="I304"/>
      <c r="J304"/>
      <c r="K304"/>
      <c r="L304"/>
      <c r="M304"/>
      <c r="N304"/>
      <c r="O304"/>
      <c r="P304"/>
      <c r="Q304"/>
      <c r="R304"/>
      <c r="S304"/>
      <c r="T304"/>
      <c r="U304"/>
      <c r="V304"/>
    </row>
    <row r="305" spans="1:22" ht="12.75">
      <c r="A305"/>
      <c r="B305"/>
      <c r="C305"/>
      <c r="D305"/>
      <c r="E305"/>
      <c r="F305"/>
      <c r="G305"/>
      <c r="H305"/>
      <c r="I305"/>
      <c r="J305"/>
      <c r="K305"/>
      <c r="L305"/>
      <c r="M305"/>
      <c r="N305"/>
      <c r="O305"/>
      <c r="P305"/>
      <c r="Q305"/>
      <c r="R305"/>
      <c r="S305"/>
      <c r="T305"/>
      <c r="U305"/>
      <c r="V305"/>
    </row>
    <row r="306" spans="1:22" ht="12.75">
      <c r="A306"/>
      <c r="B306"/>
      <c r="C306"/>
      <c r="D306"/>
      <c r="E306"/>
      <c r="F306"/>
      <c r="G306"/>
      <c r="H306"/>
      <c r="I306"/>
      <c r="J306"/>
      <c r="K306"/>
      <c r="L306"/>
      <c r="M306"/>
      <c r="N306"/>
      <c r="O306"/>
      <c r="P306"/>
      <c r="Q306"/>
      <c r="R306"/>
      <c r="S306"/>
      <c r="T306"/>
      <c r="U306"/>
      <c r="V306"/>
    </row>
    <row r="307" spans="1:22" ht="12.75">
      <c r="A307"/>
      <c r="B307"/>
      <c r="C307"/>
      <c r="D307"/>
      <c r="E307"/>
      <c r="F307"/>
      <c r="G307"/>
      <c r="H307"/>
      <c r="I307"/>
      <c r="J307"/>
      <c r="K307"/>
      <c r="L307"/>
      <c r="M307"/>
      <c r="N307"/>
      <c r="O307"/>
      <c r="P307"/>
      <c r="Q307"/>
      <c r="R307"/>
      <c r="S307"/>
      <c r="T307"/>
      <c r="U307"/>
      <c r="V307"/>
    </row>
    <row r="308" spans="1:22" ht="12.75">
      <c r="A308"/>
      <c r="B308"/>
      <c r="C308"/>
      <c r="D308"/>
      <c r="E308"/>
      <c r="F308"/>
      <c r="G308"/>
      <c r="H308"/>
      <c r="I308"/>
      <c r="J308"/>
      <c r="K308"/>
      <c r="L308"/>
      <c r="M308"/>
      <c r="N308"/>
      <c r="O308"/>
      <c r="P308"/>
      <c r="Q308"/>
      <c r="R308"/>
      <c r="S308"/>
      <c r="T308"/>
      <c r="U308"/>
      <c r="V308"/>
    </row>
    <row r="309" spans="1:22" ht="12.75">
      <c r="A309"/>
      <c r="B309"/>
      <c r="C309"/>
      <c r="D309"/>
      <c r="E309"/>
      <c r="F309"/>
      <c r="G309"/>
      <c r="H309"/>
      <c r="I309"/>
      <c r="J309"/>
      <c r="K309"/>
      <c r="L309"/>
      <c r="M309"/>
      <c r="N309"/>
      <c r="O309"/>
      <c r="P309"/>
      <c r="Q309"/>
      <c r="R309"/>
      <c r="S309"/>
      <c r="T309"/>
      <c r="U309"/>
      <c r="V309"/>
    </row>
    <row r="310" spans="1:22" ht="12.75">
      <c r="A310"/>
      <c r="B310"/>
      <c r="C310"/>
      <c r="D310"/>
      <c r="E310"/>
      <c r="F310"/>
      <c r="G310"/>
      <c r="H310"/>
      <c r="I310"/>
      <c r="J310"/>
      <c r="K310"/>
      <c r="L310"/>
      <c r="M310"/>
      <c r="N310"/>
      <c r="O310"/>
      <c r="P310"/>
      <c r="Q310"/>
      <c r="R310"/>
      <c r="S310"/>
      <c r="T310"/>
      <c r="U310"/>
      <c r="V310"/>
    </row>
    <row r="311" spans="1:22" ht="12.75">
      <c r="A311"/>
      <c r="B311"/>
      <c r="C311"/>
      <c r="D311"/>
      <c r="E311"/>
      <c r="F311"/>
      <c r="G311"/>
      <c r="H311"/>
      <c r="I311"/>
      <c r="J311"/>
      <c r="K311"/>
      <c r="L311"/>
      <c r="M311"/>
      <c r="N311"/>
      <c r="O311"/>
      <c r="P311"/>
      <c r="Q311"/>
      <c r="R311"/>
      <c r="S311"/>
      <c r="T311"/>
      <c r="U311"/>
      <c r="V311"/>
    </row>
    <row r="312" spans="1:22" ht="12.75">
      <c r="A312"/>
      <c r="B312"/>
      <c r="C312"/>
      <c r="D312"/>
      <c r="E312"/>
      <c r="F312"/>
      <c r="G312"/>
      <c r="H312"/>
      <c r="I312"/>
      <c r="J312"/>
      <c r="K312"/>
      <c r="L312"/>
      <c r="M312"/>
      <c r="N312"/>
      <c r="O312"/>
      <c r="P312"/>
      <c r="Q312"/>
      <c r="R312"/>
      <c r="S312"/>
      <c r="T312"/>
      <c r="U312"/>
      <c r="V312"/>
    </row>
    <row r="313" spans="1:22" ht="12.75">
      <c r="A313"/>
      <c r="B313"/>
      <c r="C313"/>
      <c r="D313"/>
      <c r="E313"/>
      <c r="F313"/>
      <c r="G313"/>
      <c r="H313"/>
      <c r="I313"/>
      <c r="J313"/>
      <c r="K313"/>
      <c r="L313"/>
      <c r="M313"/>
      <c r="N313"/>
      <c r="O313"/>
      <c r="P313"/>
      <c r="Q313"/>
      <c r="R313"/>
      <c r="S313"/>
      <c r="T313"/>
      <c r="U313"/>
      <c r="V313"/>
    </row>
    <row r="314" spans="1:22" ht="12.75">
      <c r="A314"/>
      <c r="B314"/>
      <c r="C314"/>
      <c r="D314"/>
      <c r="E314"/>
      <c r="F314"/>
      <c r="G314"/>
      <c r="H314"/>
      <c r="I314"/>
      <c r="J314"/>
      <c r="K314"/>
      <c r="L314"/>
      <c r="M314"/>
      <c r="N314"/>
      <c r="O314"/>
      <c r="P314"/>
      <c r="Q314"/>
      <c r="R314"/>
      <c r="S314"/>
      <c r="T314"/>
      <c r="U314"/>
      <c r="V314"/>
    </row>
    <row r="315" spans="1:22" ht="12.75">
      <c r="A315"/>
      <c r="B315"/>
      <c r="C315"/>
      <c r="D315"/>
      <c r="E315"/>
      <c r="F315"/>
      <c r="G315"/>
      <c r="H315"/>
      <c r="I315"/>
      <c r="J315"/>
      <c r="K315"/>
      <c r="L315"/>
      <c r="M315"/>
      <c r="N315"/>
      <c r="O315"/>
      <c r="P315"/>
      <c r="Q315"/>
      <c r="R315"/>
      <c r="S315"/>
      <c r="T315"/>
      <c r="U315"/>
      <c r="V315"/>
    </row>
    <row r="316" spans="1:22" ht="12.75">
      <c r="A316"/>
      <c r="B316"/>
      <c r="C316"/>
      <c r="D316"/>
      <c r="E316"/>
      <c r="F316"/>
      <c r="G316"/>
      <c r="H316"/>
      <c r="I316"/>
      <c r="J316"/>
      <c r="K316"/>
      <c r="L316"/>
      <c r="M316"/>
      <c r="N316"/>
      <c r="O316"/>
      <c r="P316"/>
      <c r="Q316"/>
      <c r="R316"/>
      <c r="S316"/>
      <c r="T316"/>
      <c r="U316"/>
      <c r="V316"/>
    </row>
    <row r="317" spans="1:22" ht="12.75">
      <c r="A317"/>
      <c r="B317"/>
      <c r="C317"/>
      <c r="D317"/>
      <c r="E317"/>
      <c r="F317"/>
      <c r="G317"/>
      <c r="H317"/>
      <c r="I317"/>
      <c r="J317"/>
      <c r="K317"/>
      <c r="L317"/>
      <c r="M317"/>
      <c r="N317"/>
      <c r="O317"/>
      <c r="P317"/>
      <c r="Q317"/>
      <c r="R317"/>
      <c r="S317"/>
      <c r="T317"/>
      <c r="U317"/>
      <c r="V317"/>
    </row>
    <row r="318" spans="1:22" ht="12.75">
      <c r="A318"/>
      <c r="B318"/>
      <c r="C318"/>
      <c r="D318"/>
      <c r="E318"/>
      <c r="F318"/>
      <c r="G318"/>
      <c r="H318"/>
      <c r="I318"/>
      <c r="J318"/>
      <c r="K318"/>
      <c r="L318"/>
      <c r="M318"/>
      <c r="N318"/>
      <c r="O318"/>
      <c r="P318"/>
      <c r="Q318"/>
      <c r="R318"/>
      <c r="S318"/>
      <c r="T318"/>
      <c r="U318"/>
      <c r="V318"/>
    </row>
    <row r="319" spans="1:22" ht="12.75">
      <c r="A319"/>
      <c r="B319"/>
      <c r="C319"/>
      <c r="D319"/>
      <c r="E319"/>
      <c r="F319"/>
      <c r="G319"/>
      <c r="H319"/>
      <c r="I319"/>
      <c r="J319"/>
      <c r="K319"/>
      <c r="L319"/>
      <c r="M319"/>
      <c r="N319"/>
      <c r="O319"/>
      <c r="P319"/>
      <c r="Q319"/>
      <c r="R319"/>
      <c r="S319"/>
      <c r="T319"/>
      <c r="U319"/>
      <c r="V319"/>
    </row>
    <row r="320" spans="1:22" ht="12.75">
      <c r="A320"/>
      <c r="B320"/>
      <c r="C320"/>
      <c r="D320"/>
      <c r="E320"/>
      <c r="F320"/>
      <c r="G320"/>
      <c r="H320"/>
      <c r="I320"/>
      <c r="J320"/>
      <c r="K320"/>
      <c r="L320"/>
      <c r="M320"/>
      <c r="N320"/>
      <c r="O320"/>
      <c r="P320"/>
      <c r="Q320"/>
      <c r="R320"/>
      <c r="S320"/>
      <c r="T320"/>
      <c r="U320"/>
      <c r="V320"/>
    </row>
    <row r="321" spans="1:22" ht="12.75">
      <c r="A321"/>
      <c r="B321"/>
      <c r="C321"/>
      <c r="D321"/>
      <c r="E321"/>
      <c r="F321"/>
      <c r="G321"/>
      <c r="H321"/>
      <c r="I321"/>
      <c r="J321"/>
      <c r="K321"/>
      <c r="L321"/>
      <c r="M321"/>
      <c r="N321"/>
      <c r="O321"/>
      <c r="P321"/>
      <c r="Q321"/>
      <c r="R321"/>
      <c r="S321"/>
      <c r="T321"/>
      <c r="U321"/>
      <c r="V321"/>
    </row>
    <row r="322" spans="1:22" ht="12.75">
      <c r="A322"/>
      <c r="B322"/>
      <c r="C322"/>
      <c r="D322"/>
      <c r="E322"/>
      <c r="F322"/>
      <c r="G322"/>
      <c r="H322"/>
      <c r="I322"/>
      <c r="J322"/>
      <c r="K322"/>
      <c r="L322"/>
      <c r="M322"/>
      <c r="N322"/>
      <c r="O322"/>
      <c r="P322"/>
      <c r="Q322"/>
      <c r="R322"/>
      <c r="S322"/>
      <c r="T322"/>
      <c r="U322"/>
      <c r="V322"/>
    </row>
    <row r="323" spans="1:22" ht="12.75">
      <c r="A323"/>
      <c r="B323"/>
      <c r="C323"/>
      <c r="D323"/>
      <c r="E323"/>
      <c r="F323"/>
      <c r="G323"/>
      <c r="H323"/>
      <c r="I323"/>
      <c r="J323"/>
      <c r="K323"/>
      <c r="L323"/>
      <c r="M323"/>
      <c r="N323"/>
      <c r="O323"/>
      <c r="P323"/>
      <c r="Q323"/>
      <c r="R323"/>
      <c r="S323"/>
      <c r="T323"/>
      <c r="U323"/>
      <c r="V323"/>
    </row>
    <row r="324" spans="1:22" ht="12.75">
      <c r="A324"/>
      <c r="B324"/>
      <c r="C324"/>
      <c r="D324"/>
      <c r="E324"/>
      <c r="F324"/>
      <c r="G324"/>
      <c r="H324"/>
      <c r="I324"/>
      <c r="J324"/>
      <c r="K324"/>
      <c r="L324"/>
      <c r="M324"/>
      <c r="N324"/>
      <c r="O324"/>
      <c r="P324"/>
      <c r="Q324"/>
      <c r="R324"/>
      <c r="S324"/>
      <c r="T324"/>
      <c r="U324"/>
      <c r="V324"/>
    </row>
    <row r="325" spans="1:22" ht="12.75">
      <c r="A325"/>
      <c r="B325"/>
      <c r="C325"/>
      <c r="D325"/>
      <c r="E325"/>
      <c r="F325"/>
      <c r="G325"/>
      <c r="H325"/>
      <c r="I325"/>
      <c r="J325"/>
      <c r="K325"/>
      <c r="L325"/>
      <c r="M325"/>
      <c r="N325"/>
      <c r="O325"/>
      <c r="P325"/>
      <c r="Q325"/>
      <c r="R325"/>
      <c r="S325"/>
      <c r="T325"/>
      <c r="U325"/>
      <c r="V325"/>
    </row>
    <row r="326" spans="1:22" ht="12.75">
      <c r="A326"/>
      <c r="B326"/>
      <c r="C326"/>
      <c r="D326"/>
      <c r="E326"/>
      <c r="F326"/>
      <c r="G326"/>
      <c r="H326"/>
      <c r="I326"/>
      <c r="J326"/>
      <c r="K326"/>
      <c r="L326"/>
      <c r="M326"/>
      <c r="N326"/>
      <c r="O326"/>
      <c r="P326"/>
      <c r="Q326"/>
      <c r="R326"/>
      <c r="S326"/>
      <c r="T326"/>
      <c r="U326"/>
      <c r="V326"/>
    </row>
    <row r="327" spans="1:22" ht="12.75">
      <c r="A327"/>
      <c r="B327"/>
      <c r="C327"/>
      <c r="D327"/>
      <c r="E327"/>
      <c r="F327"/>
      <c r="G327"/>
      <c r="H327"/>
      <c r="I327"/>
      <c r="J327"/>
      <c r="K327"/>
      <c r="L327"/>
      <c r="M327"/>
      <c r="N327"/>
      <c r="O327"/>
      <c r="P327"/>
      <c r="Q327"/>
      <c r="R327"/>
      <c r="S327"/>
      <c r="T327"/>
      <c r="U327"/>
      <c r="V327"/>
    </row>
    <row r="328" spans="1:22" ht="12.75">
      <c r="A328"/>
      <c r="B328"/>
      <c r="C328"/>
      <c r="D328"/>
      <c r="E328"/>
      <c r="F328"/>
      <c r="G328"/>
      <c r="H328"/>
      <c r="I328"/>
      <c r="J328"/>
      <c r="K328"/>
      <c r="L328"/>
      <c r="M328"/>
      <c r="N328"/>
      <c r="O328"/>
      <c r="P328"/>
      <c r="Q328"/>
      <c r="R328"/>
      <c r="S328"/>
      <c r="T328"/>
      <c r="U328"/>
      <c r="V328"/>
    </row>
    <row r="329" spans="1:22" ht="12.75">
      <c r="A329"/>
      <c r="B329"/>
      <c r="C329"/>
      <c r="D329"/>
      <c r="E329"/>
      <c r="F329"/>
      <c r="G329"/>
      <c r="H329"/>
      <c r="I329"/>
      <c r="J329"/>
      <c r="K329"/>
      <c r="L329"/>
      <c r="M329"/>
      <c r="N329"/>
      <c r="O329"/>
      <c r="P329"/>
      <c r="Q329"/>
      <c r="R329"/>
      <c r="S329"/>
      <c r="T329"/>
      <c r="U329"/>
      <c r="V329"/>
    </row>
    <row r="330" spans="1:22" ht="12.75">
      <c r="A330"/>
      <c r="B330"/>
      <c r="C330"/>
      <c r="D330"/>
      <c r="E330"/>
      <c r="F330"/>
      <c r="G330"/>
      <c r="H330"/>
      <c r="I330"/>
      <c r="J330"/>
      <c r="K330"/>
      <c r="L330"/>
      <c r="M330"/>
      <c r="N330"/>
      <c r="O330"/>
      <c r="P330"/>
      <c r="Q330"/>
      <c r="R330"/>
      <c r="S330"/>
      <c r="T330"/>
      <c r="U330"/>
      <c r="V330"/>
    </row>
    <row r="331" spans="1:22" ht="12.75">
      <c r="A331"/>
      <c r="B331"/>
      <c r="C331"/>
      <c r="D331"/>
      <c r="E331"/>
      <c r="F331"/>
      <c r="G331"/>
      <c r="H331"/>
      <c r="I331"/>
      <c r="J331"/>
      <c r="K331"/>
      <c r="L331"/>
      <c r="M331"/>
      <c r="N331"/>
      <c r="O331"/>
      <c r="P331"/>
      <c r="Q331"/>
      <c r="R331"/>
      <c r="S331"/>
      <c r="T331"/>
      <c r="U331"/>
      <c r="V331"/>
    </row>
    <row r="332" spans="1:22" ht="12.75">
      <c r="A332"/>
      <c r="B332"/>
      <c r="C332"/>
      <c r="D332"/>
      <c r="E332"/>
      <c r="F332"/>
      <c r="G332"/>
      <c r="H332"/>
      <c r="I332"/>
      <c r="J332"/>
      <c r="K332"/>
      <c r="L332"/>
      <c r="M332"/>
      <c r="N332"/>
      <c r="O332"/>
      <c r="P332"/>
      <c r="Q332"/>
      <c r="R332"/>
      <c r="S332"/>
      <c r="T332"/>
      <c r="U332"/>
      <c r="V332"/>
    </row>
    <row r="333" spans="1:22" ht="12.75">
      <c r="A333"/>
      <c r="B333"/>
      <c r="C333"/>
      <c r="D333"/>
      <c r="E333"/>
      <c r="F333"/>
      <c r="G333"/>
      <c r="H333"/>
      <c r="I333"/>
      <c r="J333"/>
      <c r="K333"/>
      <c r="L333"/>
      <c r="M333"/>
      <c r="N333"/>
      <c r="O333"/>
      <c r="P333"/>
      <c r="Q333"/>
      <c r="R333"/>
      <c r="S333"/>
      <c r="T333"/>
      <c r="U333"/>
      <c r="V333"/>
    </row>
    <row r="334" spans="1:22" ht="12.75">
      <c r="A334"/>
      <c r="B334"/>
      <c r="C334"/>
      <c r="D334"/>
      <c r="E334"/>
      <c r="F334"/>
      <c r="G334"/>
      <c r="H334"/>
      <c r="I334"/>
      <c r="J334"/>
      <c r="K334"/>
      <c r="L334"/>
      <c r="M334"/>
      <c r="N334"/>
      <c r="O334"/>
      <c r="P334"/>
      <c r="Q334"/>
      <c r="R334"/>
      <c r="S334"/>
      <c r="T334"/>
      <c r="U334"/>
      <c r="V334"/>
    </row>
    <row r="335" spans="1:22" ht="12.75">
      <c r="A335"/>
      <c r="B335"/>
      <c r="C335"/>
      <c r="D335"/>
      <c r="E335"/>
      <c r="F335"/>
      <c r="G335"/>
      <c r="H335"/>
      <c r="I335"/>
      <c r="J335"/>
      <c r="K335"/>
      <c r="L335"/>
      <c r="M335"/>
      <c r="N335"/>
      <c r="O335"/>
      <c r="P335"/>
      <c r="Q335"/>
      <c r="R335"/>
      <c r="S335"/>
      <c r="T335"/>
      <c r="U335"/>
      <c r="V335"/>
    </row>
    <row r="336" spans="1:22" ht="12.75">
      <c r="A336"/>
      <c r="B336"/>
      <c r="C336"/>
      <c r="D336"/>
      <c r="E336"/>
      <c r="F336"/>
      <c r="G336"/>
      <c r="H336"/>
      <c r="I336"/>
      <c r="J336"/>
      <c r="K336"/>
      <c r="L336"/>
      <c r="M336"/>
      <c r="N336"/>
      <c r="O336"/>
      <c r="P336"/>
      <c r="Q336"/>
      <c r="R336"/>
      <c r="S336"/>
      <c r="T336"/>
      <c r="U336"/>
      <c r="V336"/>
    </row>
    <row r="337" spans="1:22" ht="12.75">
      <c r="A337"/>
      <c r="B337"/>
      <c r="C337"/>
      <c r="D337"/>
      <c r="E337"/>
      <c r="F337"/>
      <c r="G337"/>
      <c r="H337"/>
      <c r="I337"/>
      <c r="J337"/>
      <c r="K337"/>
      <c r="L337"/>
      <c r="M337"/>
      <c r="N337"/>
      <c r="O337"/>
      <c r="P337"/>
      <c r="Q337"/>
      <c r="R337"/>
      <c r="S337"/>
      <c r="T337"/>
      <c r="U337"/>
      <c r="V337"/>
    </row>
    <row r="338" spans="1:22" ht="12.75">
      <c r="A338"/>
      <c r="B338"/>
      <c r="C338"/>
      <c r="D338"/>
      <c r="E338"/>
      <c r="F338"/>
      <c r="G338"/>
      <c r="H338"/>
      <c r="I338"/>
      <c r="J338"/>
      <c r="K338"/>
      <c r="L338"/>
      <c r="M338"/>
      <c r="N338"/>
      <c r="O338"/>
      <c r="P338"/>
      <c r="Q338"/>
      <c r="R338"/>
      <c r="S338"/>
      <c r="T338"/>
      <c r="U338"/>
      <c r="V338"/>
    </row>
    <row r="339" spans="1:22" ht="12.75">
      <c r="A339"/>
      <c r="B339"/>
      <c r="C339"/>
      <c r="D339"/>
      <c r="E339"/>
      <c r="F339"/>
      <c r="G339"/>
      <c r="H339"/>
      <c r="I339"/>
      <c r="J339"/>
      <c r="K339"/>
      <c r="L339"/>
      <c r="M339"/>
      <c r="N339"/>
      <c r="O339"/>
      <c r="P339"/>
      <c r="Q339"/>
      <c r="R339"/>
      <c r="S339"/>
      <c r="T339"/>
      <c r="U339"/>
      <c r="V339"/>
    </row>
    <row r="340" spans="1:22" ht="12.75">
      <c r="A340"/>
      <c r="B340"/>
      <c r="C340"/>
      <c r="D340"/>
      <c r="E340"/>
      <c r="F340"/>
      <c r="G340"/>
      <c r="H340"/>
      <c r="I340"/>
      <c r="J340"/>
      <c r="K340"/>
      <c r="L340"/>
      <c r="M340"/>
      <c r="N340"/>
      <c r="O340"/>
      <c r="P340"/>
      <c r="Q340"/>
      <c r="R340"/>
      <c r="S340"/>
      <c r="T340"/>
      <c r="U340"/>
      <c r="V340"/>
    </row>
    <row r="341" spans="1:22" ht="12.75">
      <c r="A341"/>
      <c r="B341"/>
      <c r="C341"/>
      <c r="D341"/>
      <c r="E341"/>
      <c r="F341"/>
      <c r="G341"/>
      <c r="H341"/>
      <c r="I341"/>
      <c r="J341"/>
      <c r="K341"/>
      <c r="L341"/>
      <c r="M341"/>
      <c r="N341"/>
      <c r="O341"/>
      <c r="P341"/>
      <c r="Q341"/>
      <c r="R341"/>
      <c r="S341"/>
      <c r="T341"/>
      <c r="U341"/>
      <c r="V341"/>
    </row>
    <row r="342" spans="1:22" ht="12.75">
      <c r="A342"/>
      <c r="B342"/>
      <c r="C342"/>
      <c r="D342"/>
      <c r="E342"/>
      <c r="F342"/>
      <c r="G342"/>
      <c r="H342"/>
      <c r="I342"/>
      <c r="J342"/>
      <c r="K342"/>
      <c r="L342"/>
      <c r="M342"/>
      <c r="N342"/>
      <c r="O342"/>
      <c r="P342"/>
      <c r="Q342"/>
      <c r="R342"/>
      <c r="S342"/>
      <c r="T342"/>
      <c r="U342"/>
      <c r="V342"/>
    </row>
    <row r="343" spans="1:22" ht="12.75">
      <c r="A343"/>
      <c r="B343"/>
      <c r="C343"/>
      <c r="D343"/>
      <c r="E343"/>
      <c r="F343"/>
      <c r="G343"/>
      <c r="H343"/>
      <c r="I343"/>
      <c r="J343"/>
      <c r="K343"/>
      <c r="L343"/>
      <c r="M343"/>
      <c r="N343"/>
      <c r="O343"/>
      <c r="P343"/>
      <c r="Q343"/>
      <c r="R343"/>
      <c r="S343"/>
      <c r="T343"/>
      <c r="U343"/>
      <c r="V343"/>
    </row>
    <row r="344" spans="1:22" ht="12.75">
      <c r="A344"/>
      <c r="B344"/>
      <c r="C344"/>
      <c r="D344"/>
      <c r="E344"/>
      <c r="F344"/>
      <c r="G344"/>
      <c r="H344"/>
      <c r="I344"/>
      <c r="J344"/>
      <c r="K344"/>
      <c r="L344"/>
      <c r="M344"/>
      <c r="N344"/>
      <c r="O344"/>
      <c r="P344"/>
      <c r="Q344"/>
      <c r="R344"/>
      <c r="S344"/>
      <c r="T344"/>
      <c r="U344"/>
      <c r="V344"/>
    </row>
    <row r="345" spans="1:22" ht="12.75">
      <c r="A345"/>
      <c r="B345"/>
      <c r="C345"/>
      <c r="D345"/>
      <c r="E345"/>
      <c r="F345"/>
      <c r="G345"/>
      <c r="H345"/>
      <c r="I345"/>
      <c r="J345"/>
      <c r="K345"/>
      <c r="L345"/>
      <c r="M345"/>
      <c r="N345"/>
      <c r="O345"/>
      <c r="P345"/>
      <c r="Q345"/>
      <c r="R345"/>
      <c r="S345"/>
      <c r="T345"/>
      <c r="U345"/>
      <c r="V345"/>
    </row>
    <row r="346" spans="1:22" ht="12.75">
      <c r="A346"/>
      <c r="B346"/>
      <c r="C346"/>
      <c r="D346"/>
      <c r="E346"/>
      <c r="F346"/>
      <c r="G346"/>
      <c r="H346"/>
      <c r="I346"/>
      <c r="J346"/>
      <c r="K346"/>
      <c r="L346"/>
      <c r="M346"/>
      <c r="N346"/>
      <c r="O346"/>
      <c r="P346"/>
      <c r="Q346"/>
      <c r="R346"/>
      <c r="S346"/>
      <c r="T346"/>
      <c r="U346"/>
      <c r="V346"/>
    </row>
    <row r="347" spans="1:22" ht="12.75">
      <c r="A347"/>
      <c r="B347"/>
      <c r="C347"/>
      <c r="D347"/>
      <c r="E347"/>
      <c r="F347"/>
      <c r="G347"/>
      <c r="H347"/>
      <c r="I347"/>
      <c r="J347"/>
      <c r="K347"/>
      <c r="L347"/>
      <c r="M347"/>
      <c r="N347"/>
      <c r="O347"/>
      <c r="P347"/>
      <c r="Q347"/>
      <c r="R347"/>
      <c r="S347"/>
      <c r="T347"/>
      <c r="U347"/>
      <c r="V347"/>
    </row>
    <row r="348" spans="1:22" ht="12.75">
      <c r="A348"/>
      <c r="B348"/>
      <c r="C348"/>
      <c r="D348"/>
      <c r="E348"/>
      <c r="F348"/>
      <c r="G348"/>
      <c r="H348"/>
      <c r="I348"/>
      <c r="J348"/>
      <c r="K348"/>
      <c r="L348"/>
      <c r="M348"/>
      <c r="N348"/>
      <c r="O348"/>
      <c r="P348"/>
      <c r="Q348"/>
      <c r="R348"/>
      <c r="S348"/>
      <c r="T348"/>
      <c r="U348"/>
      <c r="V348"/>
    </row>
    <row r="349" spans="1:22" ht="12.75">
      <c r="A349"/>
      <c r="B349"/>
      <c r="C349"/>
      <c r="D349"/>
      <c r="E349"/>
      <c r="F349"/>
      <c r="G349"/>
      <c r="H349"/>
      <c r="I349"/>
      <c r="J349"/>
      <c r="K349"/>
      <c r="L349"/>
      <c r="M349"/>
      <c r="N349"/>
      <c r="O349"/>
      <c r="P349"/>
      <c r="Q349"/>
      <c r="R349"/>
      <c r="S349"/>
      <c r="T349"/>
      <c r="U349"/>
      <c r="V349"/>
    </row>
    <row r="350" spans="1:22" ht="12.75">
      <c r="A350"/>
      <c r="B350"/>
      <c r="C350"/>
      <c r="D350"/>
      <c r="E350"/>
      <c r="F350"/>
      <c r="G350"/>
      <c r="H350"/>
      <c r="I350"/>
      <c r="J350"/>
      <c r="K350"/>
      <c r="L350"/>
      <c r="M350"/>
      <c r="N350"/>
      <c r="O350"/>
      <c r="P350"/>
      <c r="Q350"/>
      <c r="R350"/>
      <c r="S350"/>
      <c r="T350"/>
      <c r="U350"/>
      <c r="V350"/>
    </row>
    <row r="351" spans="1:22" ht="12.75">
      <c r="A351"/>
      <c r="B351"/>
      <c r="C351"/>
      <c r="D351"/>
      <c r="E351"/>
      <c r="F351"/>
      <c r="G351"/>
      <c r="H351"/>
      <c r="I351"/>
      <c r="J351"/>
      <c r="K351"/>
      <c r="L351"/>
      <c r="M351"/>
      <c r="N351"/>
      <c r="O351"/>
      <c r="P351"/>
      <c r="Q351"/>
      <c r="R351"/>
      <c r="S351"/>
      <c r="T351"/>
      <c r="U351"/>
      <c r="V351"/>
    </row>
    <row r="352" spans="1:22" ht="12.75">
      <c r="A352"/>
      <c r="B352"/>
      <c r="C352"/>
      <c r="D352"/>
      <c r="E352"/>
      <c r="F352"/>
      <c r="G352"/>
      <c r="H352"/>
      <c r="I352"/>
      <c r="J352"/>
      <c r="K352"/>
      <c r="L352"/>
      <c r="M352"/>
      <c r="N352"/>
      <c r="O352"/>
      <c r="P352"/>
      <c r="Q352"/>
      <c r="R352"/>
      <c r="S352"/>
      <c r="T352"/>
      <c r="U352"/>
      <c r="V352"/>
    </row>
    <row r="353" spans="1:22" ht="12.75">
      <c r="A353"/>
      <c r="B353"/>
      <c r="C353"/>
      <c r="D353"/>
      <c r="E353"/>
      <c r="F353"/>
      <c r="G353"/>
      <c r="H353"/>
      <c r="I353"/>
      <c r="J353"/>
      <c r="K353"/>
      <c r="L353"/>
      <c r="M353"/>
      <c r="N353"/>
      <c r="O353"/>
      <c r="P353"/>
      <c r="Q353"/>
      <c r="R353"/>
      <c r="S353"/>
      <c r="T353"/>
      <c r="U353"/>
      <c r="V353"/>
    </row>
    <row r="354" spans="1:22" ht="12.75">
      <c r="A354"/>
      <c r="B354"/>
      <c r="C354"/>
      <c r="D354"/>
      <c r="E354"/>
      <c r="F354"/>
      <c r="G354"/>
      <c r="H354"/>
      <c r="I354"/>
      <c r="J354"/>
      <c r="K354"/>
      <c r="L354"/>
      <c r="M354"/>
      <c r="N354"/>
      <c r="O354"/>
      <c r="P354"/>
      <c r="Q354"/>
      <c r="R354"/>
      <c r="S354"/>
      <c r="T354"/>
      <c r="U354"/>
      <c r="V354"/>
    </row>
    <row r="355" spans="1:22" ht="12.75">
      <c r="A355"/>
      <c r="B355"/>
      <c r="C355"/>
      <c r="D355"/>
      <c r="E355"/>
      <c r="F355"/>
      <c r="G355"/>
      <c r="H355"/>
      <c r="I355"/>
      <c r="J355"/>
      <c r="K355"/>
      <c r="L355"/>
      <c r="M355"/>
      <c r="N355"/>
      <c r="O355"/>
      <c r="P355"/>
      <c r="Q355"/>
      <c r="R355"/>
      <c r="S355"/>
      <c r="T355"/>
      <c r="U355"/>
      <c r="V355"/>
    </row>
    <row r="356" spans="1:22" ht="12.75">
      <c r="A356"/>
      <c r="B356"/>
      <c r="C356"/>
      <c r="D356"/>
      <c r="E356"/>
      <c r="F356"/>
      <c r="G356"/>
      <c r="H356"/>
      <c r="I356"/>
      <c r="J356"/>
      <c r="K356"/>
      <c r="L356"/>
      <c r="M356"/>
      <c r="N356"/>
      <c r="O356"/>
      <c r="P356"/>
      <c r="Q356"/>
      <c r="R356"/>
      <c r="S356"/>
      <c r="T356"/>
      <c r="U356"/>
      <c r="V356"/>
    </row>
    <row r="357" spans="1:22" ht="12.75">
      <c r="A357"/>
      <c r="B357"/>
      <c r="C357"/>
      <c r="D357"/>
      <c r="E357"/>
      <c r="F357"/>
      <c r="G357"/>
      <c r="H357"/>
      <c r="I357"/>
      <c r="J357"/>
      <c r="K357"/>
      <c r="L357"/>
      <c r="M357"/>
      <c r="N357"/>
      <c r="O357"/>
      <c r="P357"/>
      <c r="Q357"/>
      <c r="R357"/>
      <c r="S357"/>
      <c r="T357"/>
      <c r="U357"/>
      <c r="V357"/>
    </row>
    <row r="358" spans="1:22" ht="12.75">
      <c r="A358"/>
      <c r="B358"/>
      <c r="C358"/>
      <c r="D358"/>
      <c r="E358"/>
      <c r="F358"/>
      <c r="G358"/>
      <c r="H358"/>
      <c r="I358"/>
      <c r="J358"/>
      <c r="K358"/>
      <c r="L358"/>
      <c r="M358"/>
      <c r="N358"/>
      <c r="O358"/>
      <c r="P358"/>
      <c r="Q358"/>
      <c r="R358"/>
      <c r="S358"/>
      <c r="T358"/>
      <c r="U358"/>
      <c r="V358"/>
    </row>
    <row r="359" spans="1:22" ht="12.75">
      <c r="A359"/>
      <c r="B359"/>
      <c r="C359"/>
      <c r="D359"/>
      <c r="E359"/>
      <c r="F359"/>
      <c r="G359"/>
      <c r="H359"/>
      <c r="I359"/>
      <c r="J359"/>
      <c r="K359"/>
      <c r="L359"/>
      <c r="M359"/>
      <c r="N359"/>
      <c r="O359"/>
      <c r="P359"/>
      <c r="Q359"/>
      <c r="R359"/>
      <c r="S359"/>
      <c r="T359"/>
      <c r="U359"/>
      <c r="V359"/>
    </row>
    <row r="360" spans="1:22" ht="12.75">
      <c r="A360"/>
      <c r="B360"/>
      <c r="C360"/>
      <c r="D360"/>
      <c r="E360"/>
      <c r="F360"/>
      <c r="G360"/>
      <c r="H360"/>
      <c r="I360"/>
      <c r="J360"/>
      <c r="K360"/>
      <c r="L360"/>
      <c r="M360"/>
      <c r="N360"/>
      <c r="O360"/>
      <c r="P360"/>
      <c r="Q360"/>
      <c r="R360"/>
      <c r="S360"/>
      <c r="T360"/>
      <c r="U360"/>
      <c r="V360"/>
    </row>
    <row r="361" spans="1:22" ht="12.75">
      <c r="A361"/>
      <c r="B361"/>
      <c r="C361"/>
      <c r="D361"/>
      <c r="E361"/>
      <c r="F361"/>
      <c r="G361"/>
      <c r="H361"/>
      <c r="I361"/>
      <c r="J361"/>
      <c r="K361"/>
      <c r="L361"/>
      <c r="M361"/>
      <c r="N361"/>
      <c r="O361"/>
      <c r="P361"/>
      <c r="Q361"/>
      <c r="R361"/>
      <c r="S361"/>
      <c r="T361"/>
      <c r="U361"/>
      <c r="V361"/>
    </row>
    <row r="362" spans="1:22" ht="12.75">
      <c r="A362"/>
      <c r="B362"/>
      <c r="C362"/>
      <c r="D362"/>
      <c r="E362"/>
      <c r="F362"/>
      <c r="G362"/>
      <c r="H362"/>
      <c r="I362"/>
      <c r="J362"/>
      <c r="K362"/>
      <c r="L362"/>
      <c r="M362"/>
      <c r="N362"/>
      <c r="O362"/>
      <c r="P362"/>
      <c r="Q362"/>
      <c r="R362"/>
      <c r="S362"/>
      <c r="T362"/>
      <c r="U362"/>
      <c r="V362"/>
    </row>
    <row r="363" spans="1:22" ht="12.75">
      <c r="A363"/>
      <c r="B363"/>
      <c r="C363"/>
      <c r="D363"/>
      <c r="E363"/>
      <c r="F363"/>
      <c r="G363"/>
      <c r="H363"/>
      <c r="I363"/>
      <c r="J363"/>
      <c r="K363"/>
      <c r="L363"/>
      <c r="M363"/>
      <c r="N363"/>
      <c r="O363"/>
      <c r="P363"/>
      <c r="Q363"/>
      <c r="R363"/>
      <c r="S363"/>
      <c r="T363"/>
      <c r="U363"/>
      <c r="V363"/>
    </row>
    <row r="364" spans="1:22" ht="12.75">
      <c r="A364"/>
      <c r="B364"/>
      <c r="C364"/>
      <c r="D364"/>
      <c r="E364"/>
      <c r="F364"/>
      <c r="G364"/>
      <c r="H364"/>
      <c r="I364"/>
      <c r="J364"/>
      <c r="K364"/>
      <c r="L364"/>
      <c r="M364"/>
      <c r="N364"/>
      <c r="O364"/>
      <c r="P364"/>
      <c r="Q364"/>
      <c r="R364"/>
      <c r="S364"/>
      <c r="T364"/>
      <c r="U364"/>
      <c r="V364"/>
    </row>
    <row r="365" spans="1:22" ht="12.75">
      <c r="A365"/>
      <c r="B365"/>
      <c r="C365"/>
      <c r="D365"/>
      <c r="E365"/>
      <c r="F365"/>
      <c r="G365"/>
      <c r="H365"/>
      <c r="I365"/>
      <c r="J365"/>
      <c r="K365"/>
      <c r="L365"/>
      <c r="M365"/>
      <c r="N365"/>
      <c r="O365"/>
      <c r="P365"/>
      <c r="Q365"/>
      <c r="R365"/>
      <c r="S365"/>
      <c r="T365"/>
      <c r="U365"/>
      <c r="V365"/>
    </row>
    <row r="366" spans="1:22" ht="12.75">
      <c r="A366"/>
      <c r="B366"/>
      <c r="C366"/>
      <c r="D366"/>
      <c r="E366"/>
      <c r="F366"/>
      <c r="G366"/>
      <c r="H366"/>
      <c r="I366"/>
      <c r="J366"/>
      <c r="K366"/>
      <c r="L366"/>
      <c r="M366"/>
      <c r="N366"/>
      <c r="O366"/>
      <c r="P366"/>
      <c r="Q366"/>
      <c r="R366"/>
      <c r="S366"/>
      <c r="T366"/>
      <c r="U366"/>
      <c r="V366"/>
    </row>
    <row r="367" spans="1:22" ht="12.75">
      <c r="A367"/>
      <c r="B367"/>
      <c r="C367"/>
      <c r="D367"/>
      <c r="E367"/>
      <c r="F367"/>
      <c r="G367"/>
      <c r="H367"/>
      <c r="I367"/>
      <c r="J367"/>
      <c r="K367"/>
      <c r="L367"/>
      <c r="M367"/>
      <c r="N367"/>
      <c r="O367"/>
      <c r="P367"/>
      <c r="Q367"/>
      <c r="R367"/>
      <c r="S367"/>
      <c r="T367"/>
      <c r="U367"/>
      <c r="V367"/>
    </row>
    <row r="368" spans="1:22" ht="12.75">
      <c r="A368"/>
      <c r="B368"/>
      <c r="C368"/>
      <c r="D368"/>
      <c r="E368"/>
      <c r="F368"/>
      <c r="G368"/>
      <c r="H368"/>
      <c r="I368"/>
      <c r="J368"/>
      <c r="K368"/>
      <c r="L368"/>
      <c r="M368"/>
      <c r="N368"/>
      <c r="O368"/>
      <c r="P368"/>
      <c r="Q368"/>
      <c r="R368"/>
      <c r="S368"/>
      <c r="T368"/>
      <c r="U368"/>
      <c r="V368"/>
    </row>
    <row r="369" spans="1:22" ht="12.75">
      <c r="A369"/>
      <c r="B369"/>
      <c r="C369"/>
      <c r="D369"/>
      <c r="E369"/>
      <c r="F369"/>
      <c r="G369"/>
      <c r="H369"/>
      <c r="I369"/>
      <c r="J369"/>
      <c r="K369"/>
      <c r="L369"/>
      <c r="M369"/>
      <c r="N369"/>
      <c r="O369"/>
      <c r="P369"/>
      <c r="Q369"/>
      <c r="R369"/>
      <c r="S369"/>
      <c r="T369"/>
      <c r="U369"/>
      <c r="V369"/>
    </row>
    <row r="370" spans="1:22" ht="12.75">
      <c r="A370"/>
      <c r="B370"/>
      <c r="C370"/>
      <c r="D370"/>
      <c r="E370"/>
      <c r="F370"/>
      <c r="G370"/>
      <c r="H370"/>
      <c r="I370"/>
      <c r="J370"/>
      <c r="K370"/>
      <c r="L370"/>
      <c r="M370"/>
      <c r="N370"/>
      <c r="O370"/>
      <c r="P370"/>
      <c r="Q370"/>
      <c r="R370"/>
      <c r="S370"/>
      <c r="T370"/>
      <c r="U370"/>
      <c r="V370"/>
    </row>
    <row r="371" spans="1:22" ht="12.75">
      <c r="A371"/>
      <c r="B371"/>
      <c r="C371"/>
      <c r="D371"/>
      <c r="E371"/>
      <c r="F371"/>
      <c r="G371"/>
      <c r="H371"/>
      <c r="I371"/>
      <c r="J371"/>
      <c r="K371"/>
      <c r="L371"/>
      <c r="M371"/>
      <c r="N371"/>
      <c r="O371"/>
      <c r="P371"/>
      <c r="Q371"/>
      <c r="R371"/>
      <c r="S371"/>
      <c r="T371"/>
      <c r="U371"/>
      <c r="V371"/>
    </row>
    <row r="372" spans="1:22" ht="12.75">
      <c r="A372"/>
      <c r="B372"/>
      <c r="C372"/>
      <c r="D372"/>
      <c r="E372"/>
      <c r="F372"/>
      <c r="G372"/>
      <c r="H372"/>
      <c r="I372"/>
      <c r="J372"/>
      <c r="K372"/>
      <c r="L372"/>
      <c r="M372"/>
      <c r="N372"/>
      <c r="O372"/>
      <c r="P372"/>
      <c r="Q372"/>
      <c r="R372"/>
      <c r="S372"/>
      <c r="T372"/>
      <c r="U372"/>
      <c r="V372"/>
    </row>
    <row r="373" spans="1:22" ht="12.75">
      <c r="A373"/>
      <c r="B373"/>
      <c r="C373"/>
      <c r="D373"/>
      <c r="E373"/>
      <c r="F373"/>
      <c r="G373"/>
      <c r="H373"/>
      <c r="I373"/>
      <c r="J373"/>
      <c r="K373"/>
      <c r="L373"/>
      <c r="M373"/>
      <c r="N373"/>
      <c r="O373"/>
      <c r="P373"/>
      <c r="Q373"/>
      <c r="R373"/>
      <c r="S373"/>
      <c r="T373"/>
      <c r="U373"/>
      <c r="V373"/>
    </row>
    <row r="374" spans="1:22" ht="12.75">
      <c r="A374"/>
      <c r="B374"/>
      <c r="C374"/>
      <c r="D374"/>
      <c r="E374"/>
      <c r="F374"/>
      <c r="G374"/>
      <c r="H374"/>
      <c r="I374"/>
      <c r="J374"/>
      <c r="K374"/>
      <c r="L374"/>
      <c r="M374"/>
      <c r="N374"/>
      <c r="O374"/>
      <c r="P374"/>
      <c r="Q374"/>
      <c r="R374"/>
      <c r="S374"/>
      <c r="T374"/>
      <c r="U374"/>
      <c r="V374"/>
    </row>
    <row r="375" spans="1:22" ht="12.75">
      <c r="A375"/>
      <c r="B375"/>
      <c r="C375"/>
      <c r="D375"/>
      <c r="E375"/>
      <c r="F375"/>
      <c r="G375"/>
      <c r="H375"/>
      <c r="I375"/>
      <c r="J375"/>
      <c r="K375"/>
      <c r="L375"/>
      <c r="M375"/>
      <c r="N375"/>
      <c r="O375"/>
      <c r="P375"/>
      <c r="Q375"/>
      <c r="R375"/>
      <c r="S375"/>
      <c r="T375"/>
      <c r="U375"/>
      <c r="V375"/>
    </row>
    <row r="376" spans="1:22" ht="12.75">
      <c r="A376"/>
      <c r="B376"/>
      <c r="C376"/>
      <c r="D376"/>
      <c r="E376"/>
      <c r="F376"/>
      <c r="G376"/>
      <c r="H376"/>
      <c r="I376"/>
      <c r="J376"/>
      <c r="K376"/>
      <c r="L376"/>
      <c r="M376"/>
      <c r="N376"/>
      <c r="O376"/>
      <c r="P376"/>
      <c r="Q376"/>
      <c r="R376"/>
      <c r="S376"/>
      <c r="T376"/>
      <c r="U376"/>
      <c r="V376"/>
    </row>
    <row r="377" spans="1:22" ht="12.75">
      <c r="A377"/>
      <c r="B377"/>
      <c r="C377"/>
      <c r="D377"/>
      <c r="E377"/>
      <c r="F377"/>
      <c r="G377"/>
      <c r="H377"/>
      <c r="I377"/>
      <c r="J377"/>
      <c r="K377"/>
      <c r="L377"/>
      <c r="M377"/>
      <c r="N377"/>
      <c r="O377"/>
      <c r="P377"/>
      <c r="Q377"/>
      <c r="R377"/>
      <c r="S377"/>
      <c r="T377"/>
      <c r="U377"/>
      <c r="V377"/>
    </row>
    <row r="378" spans="1:22" ht="12.75">
      <c r="A378"/>
      <c r="B378"/>
      <c r="C378"/>
      <c r="D378"/>
      <c r="E378"/>
      <c r="F378"/>
      <c r="G378"/>
      <c r="H378"/>
      <c r="I378"/>
      <c r="J378"/>
      <c r="K378"/>
      <c r="L378"/>
      <c r="M378"/>
      <c r="N378"/>
      <c r="O378"/>
      <c r="P378"/>
      <c r="Q378"/>
      <c r="R378"/>
      <c r="S378"/>
      <c r="T378"/>
      <c r="U378"/>
      <c r="V378"/>
    </row>
    <row r="379" spans="1:22" ht="12.75">
      <c r="A379"/>
      <c r="B379"/>
      <c r="C379"/>
      <c r="D379"/>
      <c r="E379"/>
      <c r="F379"/>
      <c r="G379"/>
      <c r="H379"/>
      <c r="I379"/>
      <c r="J379"/>
      <c r="K379"/>
      <c r="L379"/>
      <c r="M379"/>
      <c r="N379"/>
      <c r="O379"/>
      <c r="P379"/>
      <c r="Q379"/>
      <c r="R379"/>
      <c r="S379"/>
      <c r="T379"/>
      <c r="U379"/>
      <c r="V379"/>
    </row>
    <row r="380" spans="1:22" ht="12.75">
      <c r="A380"/>
      <c r="B380"/>
      <c r="C380"/>
      <c r="D380"/>
      <c r="E380"/>
      <c r="F380"/>
      <c r="G380"/>
      <c r="H380"/>
      <c r="I380"/>
      <c r="J380"/>
      <c r="K380"/>
      <c r="L380"/>
      <c r="M380"/>
      <c r="N380"/>
      <c r="O380"/>
      <c r="P380"/>
      <c r="Q380"/>
      <c r="R380"/>
      <c r="S380"/>
      <c r="T380"/>
      <c r="U380"/>
      <c r="V380"/>
    </row>
    <row r="381" spans="1:22" ht="12.75">
      <c r="A381"/>
      <c r="B381"/>
      <c r="C381"/>
      <c r="D381"/>
      <c r="E381"/>
      <c r="F381"/>
      <c r="G381"/>
      <c r="H381"/>
      <c r="I381"/>
      <c r="J381"/>
      <c r="K381"/>
      <c r="L381"/>
      <c r="M381"/>
      <c r="N381"/>
      <c r="O381"/>
      <c r="P381"/>
      <c r="Q381"/>
      <c r="R381"/>
      <c r="S381"/>
      <c r="T381"/>
      <c r="U381"/>
      <c r="V381"/>
    </row>
    <row r="382" spans="1:22" ht="12.75">
      <c r="A382"/>
      <c r="B382"/>
      <c r="C382"/>
      <c r="D382"/>
      <c r="E382"/>
      <c r="F382"/>
      <c r="G382"/>
      <c r="H382"/>
      <c r="I382"/>
      <c r="J382"/>
      <c r="K382"/>
      <c r="L382"/>
      <c r="M382"/>
      <c r="N382"/>
      <c r="O382"/>
      <c r="P382"/>
      <c r="Q382"/>
      <c r="R382"/>
      <c r="S382"/>
      <c r="T382"/>
      <c r="U382"/>
      <c r="V382"/>
    </row>
    <row r="383" spans="1:22" ht="12.75">
      <c r="A383"/>
      <c r="B383"/>
      <c r="C383"/>
      <c r="D383"/>
      <c r="E383"/>
      <c r="F383"/>
      <c r="G383"/>
      <c r="H383"/>
      <c r="I383"/>
      <c r="J383"/>
      <c r="K383"/>
      <c r="L383"/>
      <c r="M383"/>
      <c r="N383"/>
      <c r="O383"/>
      <c r="P383"/>
      <c r="Q383"/>
      <c r="R383"/>
      <c r="S383"/>
      <c r="T383"/>
      <c r="U383"/>
      <c r="V383"/>
    </row>
    <row r="384" spans="1:22" ht="12.75">
      <c r="A384"/>
      <c r="B384"/>
      <c r="C384"/>
      <c r="D384"/>
      <c r="E384"/>
      <c r="F384"/>
      <c r="G384"/>
      <c r="H384"/>
      <c r="I384"/>
      <c r="J384"/>
      <c r="K384"/>
      <c r="L384"/>
      <c r="M384"/>
      <c r="N384"/>
      <c r="O384"/>
      <c r="P384"/>
      <c r="Q384"/>
      <c r="R384"/>
      <c r="S384"/>
      <c r="T384"/>
      <c r="U384"/>
      <c r="V384"/>
    </row>
    <row r="385" spans="1:22" ht="12.75">
      <c r="A385"/>
      <c r="B385"/>
      <c r="C385"/>
      <c r="D385"/>
      <c r="E385"/>
      <c r="F385"/>
      <c r="G385"/>
      <c r="H385"/>
      <c r="I385"/>
      <c r="J385"/>
      <c r="K385"/>
      <c r="L385"/>
      <c r="M385"/>
      <c r="N385"/>
      <c r="O385"/>
      <c r="P385"/>
      <c r="Q385"/>
      <c r="R385"/>
      <c r="S385"/>
      <c r="T385"/>
      <c r="U385"/>
      <c r="V385"/>
    </row>
    <row r="386" spans="1:22" ht="12.75">
      <c r="A386"/>
      <c r="B386"/>
      <c r="C386"/>
      <c r="D386"/>
      <c r="E386"/>
      <c r="F386"/>
      <c r="G386"/>
      <c r="H386"/>
      <c r="I386"/>
      <c r="J386"/>
      <c r="K386"/>
      <c r="L386"/>
      <c r="M386"/>
      <c r="N386"/>
      <c r="O386"/>
      <c r="P386"/>
      <c r="Q386"/>
      <c r="R386"/>
      <c r="S386"/>
      <c r="T386"/>
      <c r="U386"/>
      <c r="V386"/>
    </row>
    <row r="387" spans="1:22" ht="12.75">
      <c r="A387"/>
      <c r="B387"/>
      <c r="C387"/>
      <c r="D387"/>
      <c r="E387"/>
      <c r="F387"/>
      <c r="G387"/>
      <c r="H387"/>
      <c r="I387"/>
      <c r="J387"/>
      <c r="K387"/>
      <c r="L387"/>
      <c r="M387"/>
      <c r="N387"/>
      <c r="O387"/>
      <c r="P387"/>
      <c r="Q387"/>
      <c r="R387"/>
      <c r="S387"/>
      <c r="T387"/>
      <c r="U387"/>
      <c r="V387"/>
    </row>
    <row r="388" spans="1:22" ht="12.75">
      <c r="A388"/>
      <c r="B388"/>
      <c r="C388"/>
      <c r="D388"/>
      <c r="E388"/>
      <c r="F388"/>
      <c r="G388"/>
      <c r="H388"/>
      <c r="I388"/>
      <c r="J388"/>
      <c r="K388"/>
      <c r="L388"/>
      <c r="M388"/>
      <c r="N388"/>
      <c r="O388"/>
      <c r="P388"/>
      <c r="Q388"/>
      <c r="R388"/>
      <c r="S388"/>
      <c r="T388"/>
      <c r="U388"/>
      <c r="V388"/>
    </row>
    <row r="389" spans="1:22" ht="12.75">
      <c r="A389"/>
      <c r="B389"/>
      <c r="C389"/>
      <c r="D389"/>
      <c r="E389"/>
      <c r="F389"/>
      <c r="G389"/>
      <c r="H389"/>
      <c r="I389"/>
      <c r="J389"/>
      <c r="K389"/>
      <c r="L389"/>
      <c r="M389"/>
      <c r="N389"/>
      <c r="O389"/>
      <c r="P389"/>
      <c r="Q389"/>
      <c r="R389"/>
      <c r="S389"/>
      <c r="T389"/>
      <c r="U389"/>
      <c r="V389"/>
    </row>
    <row r="390" spans="1:22" ht="12.75">
      <c r="A390"/>
      <c r="B390"/>
      <c r="C390"/>
      <c r="D390"/>
      <c r="E390"/>
      <c r="F390"/>
      <c r="G390"/>
      <c r="H390"/>
      <c r="I390"/>
      <c r="J390"/>
      <c r="K390"/>
      <c r="L390"/>
      <c r="M390"/>
      <c r="N390"/>
      <c r="O390"/>
      <c r="P390"/>
      <c r="Q390"/>
      <c r="R390"/>
      <c r="S390"/>
      <c r="T390"/>
      <c r="U390"/>
      <c r="V390"/>
    </row>
    <row r="391" spans="1:22" ht="12.75">
      <c r="A391"/>
      <c r="B391"/>
      <c r="C391"/>
      <c r="D391"/>
      <c r="E391"/>
      <c r="F391"/>
      <c r="G391"/>
      <c r="H391"/>
      <c r="I391"/>
      <c r="J391"/>
      <c r="K391"/>
      <c r="L391"/>
      <c r="M391"/>
      <c r="N391"/>
      <c r="O391"/>
      <c r="P391"/>
      <c r="Q391"/>
      <c r="R391"/>
      <c r="S391"/>
      <c r="T391"/>
      <c r="U391"/>
      <c r="V391"/>
    </row>
    <row r="392" spans="1:22" ht="12.75">
      <c r="A392"/>
      <c r="B392"/>
      <c r="C392"/>
      <c r="D392"/>
      <c r="E392"/>
      <c r="F392"/>
      <c r="G392"/>
      <c r="H392"/>
      <c r="I392"/>
      <c r="J392"/>
      <c r="K392"/>
      <c r="L392"/>
      <c r="M392"/>
      <c r="N392"/>
      <c r="O392"/>
      <c r="P392"/>
      <c r="Q392"/>
      <c r="R392"/>
      <c r="S392"/>
      <c r="T392"/>
      <c r="U392"/>
      <c r="V392"/>
    </row>
    <row r="393" spans="1:22" ht="12.75">
      <c r="A393"/>
      <c r="B393"/>
      <c r="C393"/>
      <c r="D393"/>
      <c r="E393"/>
      <c r="F393"/>
      <c r="G393"/>
      <c r="H393"/>
      <c r="I393"/>
      <c r="J393"/>
      <c r="K393"/>
      <c r="L393"/>
      <c r="M393"/>
      <c r="N393"/>
      <c r="O393"/>
      <c r="P393"/>
      <c r="Q393"/>
      <c r="R393"/>
      <c r="S393"/>
      <c r="T393"/>
      <c r="U393"/>
      <c r="V393"/>
    </row>
    <row r="394" spans="1:22" ht="12.75">
      <c r="A394"/>
      <c r="B394"/>
      <c r="C394"/>
      <c r="D394"/>
      <c r="E394"/>
      <c r="F394"/>
      <c r="G394"/>
      <c r="H394"/>
      <c r="I394"/>
      <c r="J394"/>
      <c r="K394"/>
      <c r="L394"/>
      <c r="M394"/>
      <c r="N394"/>
      <c r="O394"/>
      <c r="P394"/>
      <c r="Q394"/>
      <c r="R394"/>
      <c r="S394"/>
      <c r="T394"/>
      <c r="U394"/>
      <c r="V394"/>
    </row>
    <row r="395" spans="1:22" ht="12.75">
      <c r="A395"/>
      <c r="B395"/>
      <c r="C395"/>
      <c r="D395"/>
      <c r="E395"/>
      <c r="F395"/>
      <c r="G395"/>
      <c r="H395"/>
      <c r="I395"/>
      <c r="J395"/>
      <c r="K395"/>
      <c r="L395"/>
      <c r="M395"/>
      <c r="N395"/>
      <c r="O395"/>
      <c r="P395"/>
      <c r="Q395"/>
      <c r="R395"/>
      <c r="S395"/>
      <c r="T395"/>
      <c r="U395"/>
      <c r="V395"/>
    </row>
    <row r="396" spans="1:22" ht="12.75">
      <c r="A396"/>
      <c r="B396"/>
      <c r="C396"/>
      <c r="D396"/>
      <c r="E396"/>
      <c r="F396"/>
      <c r="G396"/>
      <c r="H396"/>
      <c r="I396"/>
      <c r="J396"/>
      <c r="K396"/>
      <c r="L396"/>
      <c r="M396"/>
      <c r="N396"/>
      <c r="O396"/>
      <c r="P396"/>
      <c r="Q396"/>
      <c r="R396"/>
      <c r="S396"/>
      <c r="T396"/>
      <c r="U396"/>
      <c r="V396"/>
    </row>
    <row r="397" spans="1:22" ht="12.75">
      <c r="A397"/>
      <c r="B397"/>
      <c r="C397"/>
      <c r="D397"/>
      <c r="E397"/>
      <c r="F397"/>
      <c r="G397"/>
      <c r="H397"/>
      <c r="I397"/>
      <c r="J397"/>
      <c r="K397"/>
      <c r="L397"/>
      <c r="M397"/>
      <c r="N397"/>
      <c r="O397"/>
      <c r="P397"/>
      <c r="Q397"/>
      <c r="R397"/>
      <c r="S397"/>
      <c r="T397"/>
      <c r="U397"/>
      <c r="V397"/>
    </row>
    <row r="398" spans="1:22" ht="12.75">
      <c r="A398"/>
      <c r="B398"/>
      <c r="C398"/>
      <c r="D398"/>
      <c r="E398"/>
      <c r="F398"/>
      <c r="G398"/>
      <c r="H398"/>
      <c r="I398"/>
      <c r="J398"/>
      <c r="K398"/>
      <c r="L398"/>
      <c r="M398"/>
      <c r="N398"/>
      <c r="O398"/>
      <c r="P398"/>
      <c r="Q398"/>
      <c r="R398"/>
      <c r="S398"/>
      <c r="T398"/>
      <c r="U398"/>
      <c r="V398"/>
    </row>
    <row r="399" spans="1:22" ht="12.75">
      <c r="A399"/>
      <c r="B399"/>
      <c r="C399"/>
      <c r="D399"/>
      <c r="E399"/>
      <c r="F399"/>
      <c r="G399"/>
      <c r="H399"/>
      <c r="I399"/>
      <c r="J399"/>
      <c r="K399"/>
      <c r="L399"/>
      <c r="M399"/>
      <c r="N399"/>
      <c r="O399"/>
      <c r="P399"/>
      <c r="Q399"/>
      <c r="R399"/>
      <c r="S399"/>
      <c r="T399"/>
      <c r="U399"/>
      <c r="V399"/>
    </row>
    <row r="400" spans="1:22" ht="12.75">
      <c r="A400"/>
      <c r="B400"/>
      <c r="C400"/>
      <c r="D400"/>
      <c r="E400"/>
      <c r="F400"/>
      <c r="G400"/>
      <c r="H400"/>
      <c r="I400"/>
      <c r="J400"/>
      <c r="K400"/>
      <c r="L400"/>
      <c r="M400"/>
      <c r="N400"/>
      <c r="O400"/>
      <c r="P400"/>
      <c r="Q400"/>
      <c r="R400"/>
      <c r="S400"/>
      <c r="T400"/>
      <c r="U400"/>
      <c r="V400"/>
    </row>
    <row r="401" spans="1:22" ht="12.75">
      <c r="A401"/>
      <c r="B401"/>
      <c r="C401"/>
      <c r="D401"/>
      <c r="E401"/>
      <c r="F401"/>
      <c r="G401"/>
      <c r="H401"/>
      <c r="I401"/>
      <c r="J401"/>
      <c r="K401"/>
      <c r="L401"/>
      <c r="M401"/>
      <c r="N401"/>
      <c r="O401"/>
      <c r="P401"/>
      <c r="Q401"/>
      <c r="R401"/>
      <c r="S401"/>
      <c r="T401"/>
      <c r="U401"/>
      <c r="V401"/>
    </row>
    <row r="402" spans="1:22" ht="12.75">
      <c r="A402"/>
      <c r="B402"/>
      <c r="C402"/>
      <c r="D402"/>
      <c r="E402"/>
      <c r="F402"/>
      <c r="G402"/>
      <c r="H402"/>
      <c r="I402"/>
      <c r="J402"/>
      <c r="K402"/>
      <c r="L402"/>
      <c r="M402"/>
      <c r="N402"/>
      <c r="O402"/>
      <c r="P402"/>
      <c r="Q402"/>
      <c r="R402"/>
      <c r="S402"/>
      <c r="T402"/>
      <c r="U402"/>
      <c r="V402"/>
    </row>
    <row r="403" spans="1:22" ht="12.75">
      <c r="A403"/>
      <c r="B403"/>
      <c r="C403"/>
      <c r="D403"/>
      <c r="E403"/>
      <c r="F403"/>
      <c r="G403"/>
      <c r="H403"/>
      <c r="I403"/>
      <c r="J403"/>
      <c r="K403"/>
      <c r="L403"/>
      <c r="M403"/>
      <c r="N403"/>
      <c r="O403"/>
      <c r="P403"/>
      <c r="Q403"/>
      <c r="R403"/>
      <c r="S403"/>
      <c r="T403"/>
      <c r="U403"/>
      <c r="V403"/>
    </row>
    <row r="404" spans="1:22" ht="12.75">
      <c r="A404"/>
      <c r="B404"/>
      <c r="C404"/>
      <c r="D404"/>
      <c r="E404"/>
      <c r="F404"/>
      <c r="G404"/>
      <c r="H404"/>
      <c r="I404"/>
      <c r="J404"/>
      <c r="K404"/>
      <c r="L404"/>
      <c r="M404"/>
      <c r="N404"/>
      <c r="O404"/>
      <c r="P404"/>
      <c r="Q404"/>
      <c r="R404"/>
      <c r="S404"/>
      <c r="T404"/>
      <c r="U404"/>
      <c r="V404"/>
    </row>
    <row r="405" spans="1:22" ht="12.75">
      <c r="A405"/>
      <c r="B405"/>
      <c r="C405"/>
      <c r="D405"/>
      <c r="E405"/>
      <c r="F405"/>
      <c r="G405"/>
      <c r="H405"/>
      <c r="I405"/>
      <c r="J405"/>
      <c r="K405"/>
      <c r="L405"/>
      <c r="M405"/>
      <c r="N405"/>
      <c r="O405"/>
      <c r="P405"/>
      <c r="Q405"/>
      <c r="R405"/>
      <c r="S405"/>
      <c r="T405"/>
      <c r="U405"/>
      <c r="V405"/>
    </row>
    <row r="406" spans="1:22" ht="12.75">
      <c r="A406"/>
      <c r="B406"/>
      <c r="C406"/>
      <c r="D406"/>
      <c r="E406"/>
      <c r="F406"/>
      <c r="G406"/>
      <c r="H406"/>
      <c r="I406"/>
      <c r="J406"/>
      <c r="K406"/>
      <c r="L406"/>
      <c r="M406"/>
      <c r="N406"/>
      <c r="O406"/>
      <c r="P406"/>
      <c r="Q406"/>
      <c r="R406"/>
      <c r="S406"/>
      <c r="T406"/>
      <c r="U406"/>
      <c r="V406"/>
    </row>
    <row r="407" spans="1:22" ht="12.75">
      <c r="A407"/>
      <c r="B407"/>
      <c r="C407"/>
      <c r="D407"/>
      <c r="E407"/>
      <c r="F407"/>
      <c r="G407"/>
      <c r="H407"/>
      <c r="I407"/>
      <c r="J407"/>
      <c r="K407"/>
      <c r="L407"/>
      <c r="M407"/>
      <c r="N407"/>
      <c r="O407"/>
      <c r="P407"/>
      <c r="Q407"/>
      <c r="R407"/>
      <c r="S407"/>
      <c r="T407"/>
      <c r="U407"/>
      <c r="V407"/>
    </row>
    <row r="408" spans="1:22" ht="12.75">
      <c r="A408"/>
      <c r="B408"/>
      <c r="C408"/>
      <c r="D408"/>
      <c r="E408"/>
      <c r="F408"/>
      <c r="G408"/>
      <c r="H408"/>
      <c r="I408"/>
      <c r="J408"/>
      <c r="K408"/>
      <c r="L408"/>
      <c r="M408"/>
      <c r="N408"/>
      <c r="O408"/>
      <c r="P408"/>
      <c r="Q408"/>
      <c r="R408"/>
      <c r="S408"/>
      <c r="T408"/>
      <c r="U408"/>
      <c r="V408"/>
    </row>
    <row r="409" spans="1:22" ht="12.75">
      <c r="A409"/>
      <c r="B409"/>
      <c r="C409"/>
      <c r="D409"/>
      <c r="E409"/>
      <c r="F409"/>
      <c r="G409"/>
      <c r="H409"/>
      <c r="I409"/>
      <c r="J409"/>
      <c r="K409"/>
      <c r="L409"/>
      <c r="M409"/>
      <c r="N409"/>
      <c r="O409"/>
      <c r="P409"/>
      <c r="Q409"/>
      <c r="R409"/>
      <c r="S409"/>
      <c r="T409"/>
      <c r="U409"/>
      <c r="V409"/>
    </row>
    <row r="410" spans="1:22" ht="12.75">
      <c r="A410"/>
      <c r="B410"/>
      <c r="C410"/>
      <c r="D410"/>
      <c r="E410"/>
      <c r="F410"/>
      <c r="G410"/>
      <c r="H410"/>
      <c r="I410"/>
      <c r="J410"/>
      <c r="K410"/>
      <c r="L410"/>
      <c r="M410"/>
      <c r="N410"/>
      <c r="O410"/>
      <c r="P410"/>
      <c r="Q410"/>
      <c r="R410"/>
      <c r="S410"/>
      <c r="T410"/>
      <c r="U410"/>
      <c r="V410"/>
    </row>
    <row r="411" spans="1:22" ht="12.75">
      <c r="A411"/>
      <c r="B411"/>
      <c r="C411"/>
      <c r="D411"/>
      <c r="E411"/>
      <c r="F411"/>
      <c r="G411"/>
      <c r="H411"/>
      <c r="I411"/>
      <c r="J411"/>
      <c r="K411"/>
      <c r="L411"/>
      <c r="M411"/>
      <c r="N411"/>
      <c r="O411"/>
      <c r="P411"/>
      <c r="Q411"/>
      <c r="R411"/>
      <c r="S411"/>
      <c r="T411"/>
      <c r="U411"/>
      <c r="V411"/>
    </row>
    <row r="412" spans="1:22" ht="12.75">
      <c r="A412"/>
      <c r="B412"/>
      <c r="C412"/>
      <c r="D412"/>
      <c r="E412"/>
      <c r="F412"/>
      <c r="G412"/>
      <c r="H412"/>
      <c r="I412"/>
      <c r="J412"/>
      <c r="K412"/>
      <c r="L412"/>
      <c r="M412"/>
      <c r="N412"/>
      <c r="O412"/>
      <c r="P412"/>
      <c r="Q412"/>
      <c r="R412"/>
      <c r="S412"/>
      <c r="T412"/>
      <c r="U412"/>
      <c r="V412"/>
    </row>
    <row r="413" spans="1:22" ht="12.75">
      <c r="A413"/>
      <c r="B413"/>
      <c r="C413"/>
      <c r="D413"/>
      <c r="E413"/>
      <c r="F413"/>
      <c r="G413"/>
      <c r="H413"/>
      <c r="I413"/>
      <c r="J413"/>
      <c r="K413"/>
      <c r="L413"/>
      <c r="M413"/>
      <c r="N413"/>
      <c r="O413"/>
      <c r="P413"/>
      <c r="Q413"/>
      <c r="R413"/>
      <c r="S413"/>
      <c r="T413"/>
      <c r="U413"/>
      <c r="V413"/>
    </row>
    <row r="414" spans="1:22" ht="12.75">
      <c r="A414"/>
      <c r="B414"/>
      <c r="C414"/>
      <c r="D414"/>
      <c r="E414"/>
      <c r="F414"/>
      <c r="G414"/>
      <c r="H414"/>
      <c r="I414"/>
      <c r="J414"/>
      <c r="K414"/>
      <c r="L414"/>
      <c r="M414"/>
      <c r="N414"/>
      <c r="O414"/>
      <c r="P414"/>
      <c r="Q414"/>
      <c r="R414"/>
      <c r="S414"/>
      <c r="T414"/>
      <c r="U414"/>
      <c r="V414"/>
    </row>
    <row r="415" spans="1:22" ht="12.75">
      <c r="A415"/>
      <c r="B415"/>
      <c r="C415"/>
      <c r="D415"/>
      <c r="E415"/>
      <c r="F415"/>
      <c r="G415"/>
      <c r="H415"/>
      <c r="I415"/>
      <c r="J415"/>
      <c r="K415"/>
      <c r="L415"/>
      <c r="M415"/>
      <c r="N415"/>
      <c r="O415"/>
      <c r="P415"/>
      <c r="Q415"/>
      <c r="R415"/>
      <c r="S415"/>
      <c r="T415"/>
      <c r="U415"/>
      <c r="V415"/>
    </row>
    <row r="416" spans="1:22" ht="12.75">
      <c r="A416"/>
      <c r="B416"/>
      <c r="C416"/>
      <c r="D416"/>
      <c r="E416"/>
      <c r="F416"/>
      <c r="G416"/>
      <c r="H416"/>
      <c r="I416"/>
      <c r="J416"/>
      <c r="K416"/>
      <c r="L416"/>
      <c r="M416"/>
      <c r="N416"/>
      <c r="O416"/>
      <c r="P416"/>
      <c r="Q416"/>
      <c r="R416"/>
      <c r="S416"/>
      <c r="T416"/>
      <c r="U416"/>
      <c r="V416"/>
    </row>
    <row r="417" spans="1:22" ht="12.75">
      <c r="A417"/>
      <c r="B417"/>
      <c r="C417"/>
      <c r="D417"/>
      <c r="E417"/>
      <c r="F417"/>
      <c r="G417"/>
      <c r="H417"/>
      <c r="I417"/>
      <c r="J417"/>
      <c r="K417"/>
      <c r="L417"/>
      <c r="M417"/>
      <c r="N417"/>
      <c r="O417"/>
      <c r="P417"/>
      <c r="Q417"/>
      <c r="R417"/>
      <c r="S417"/>
      <c r="T417"/>
      <c r="U417"/>
      <c r="V417"/>
    </row>
    <row r="418" spans="1:22" ht="12.75">
      <c r="A418"/>
      <c r="B418"/>
      <c r="C418"/>
      <c r="D418"/>
      <c r="E418"/>
      <c r="F418"/>
      <c r="G418"/>
      <c r="H418"/>
      <c r="I418"/>
      <c r="J418"/>
      <c r="K418"/>
      <c r="L418"/>
      <c r="M418"/>
      <c r="N418"/>
      <c r="O418"/>
      <c r="P418"/>
      <c r="Q418"/>
      <c r="R418"/>
      <c r="S418"/>
      <c r="T418"/>
      <c r="U418"/>
      <c r="V418"/>
    </row>
    <row r="419" spans="1:22" ht="12.75">
      <c r="A419"/>
      <c r="B419"/>
      <c r="C419"/>
      <c r="D419"/>
      <c r="E419"/>
      <c r="F419"/>
      <c r="G419"/>
      <c r="H419"/>
      <c r="I419"/>
      <c r="J419"/>
      <c r="K419"/>
      <c r="L419"/>
      <c r="M419"/>
      <c r="N419"/>
      <c r="O419"/>
      <c r="P419"/>
      <c r="Q419"/>
      <c r="R419"/>
      <c r="S419"/>
      <c r="T419"/>
      <c r="U419"/>
      <c r="V419"/>
    </row>
    <row r="420" spans="1:22" ht="12.75">
      <c r="A420"/>
      <c r="B420"/>
      <c r="C420"/>
      <c r="D420"/>
      <c r="E420"/>
      <c r="F420"/>
      <c r="G420"/>
      <c r="H420"/>
      <c r="I420"/>
      <c r="J420"/>
      <c r="K420"/>
      <c r="L420"/>
      <c r="M420"/>
      <c r="N420"/>
      <c r="O420"/>
      <c r="P420"/>
      <c r="Q420"/>
      <c r="R420"/>
      <c r="S420"/>
      <c r="T420"/>
      <c r="U420"/>
      <c r="V420"/>
    </row>
    <row r="421" spans="1:22" ht="12.75">
      <c r="A421"/>
      <c r="B421"/>
      <c r="C421"/>
      <c r="D421"/>
      <c r="E421"/>
      <c r="F421"/>
      <c r="G421"/>
      <c r="H421"/>
      <c r="I421"/>
      <c r="J421"/>
      <c r="K421"/>
      <c r="L421"/>
      <c r="M421"/>
      <c r="N421"/>
      <c r="O421"/>
      <c r="P421"/>
      <c r="Q421"/>
      <c r="R421"/>
      <c r="S421"/>
      <c r="T421"/>
      <c r="U421"/>
      <c r="V421"/>
    </row>
    <row r="422" spans="1:22" ht="12.75">
      <c r="A422"/>
      <c r="B422"/>
      <c r="C422"/>
      <c r="D422"/>
      <c r="E422"/>
      <c r="F422"/>
      <c r="G422"/>
      <c r="H422"/>
      <c r="I422"/>
      <c r="J422"/>
      <c r="K422"/>
      <c r="L422"/>
      <c r="M422"/>
      <c r="N422"/>
      <c r="O422"/>
      <c r="P422"/>
      <c r="Q422"/>
      <c r="R422"/>
      <c r="S422"/>
      <c r="T422"/>
      <c r="U422"/>
      <c r="V422"/>
    </row>
    <row r="423" spans="1:22" ht="12.75">
      <c r="A423"/>
      <c r="B423"/>
      <c r="C423"/>
      <c r="D423"/>
      <c r="E423"/>
      <c r="F423"/>
      <c r="G423"/>
      <c r="H423"/>
      <c r="I423"/>
      <c r="J423"/>
      <c r="K423"/>
      <c r="L423"/>
      <c r="M423"/>
      <c r="N423"/>
      <c r="O423"/>
      <c r="P423"/>
      <c r="Q423"/>
      <c r="R423"/>
      <c r="S423"/>
      <c r="T423"/>
      <c r="U423"/>
      <c r="V423"/>
    </row>
    <row r="424" spans="1:22" ht="12.75">
      <c r="A424"/>
      <c r="B424"/>
      <c r="C424"/>
      <c r="D424"/>
      <c r="E424"/>
      <c r="F424"/>
      <c r="G424"/>
      <c r="H424"/>
      <c r="I424"/>
      <c r="J424"/>
      <c r="K424"/>
      <c r="L424"/>
      <c r="M424"/>
      <c r="N424"/>
      <c r="O424"/>
      <c r="P424"/>
      <c r="Q424"/>
      <c r="R424"/>
      <c r="S424"/>
      <c r="T424"/>
      <c r="U424"/>
      <c r="V424"/>
    </row>
    <row r="425" spans="1:22" ht="12.75">
      <c r="A425"/>
      <c r="B425"/>
      <c r="C425"/>
      <c r="D425"/>
      <c r="E425"/>
      <c r="F425"/>
      <c r="G425"/>
      <c r="H425"/>
      <c r="I425"/>
      <c r="J425"/>
      <c r="K425"/>
      <c r="L425"/>
      <c r="M425"/>
      <c r="N425"/>
      <c r="O425"/>
      <c r="P425"/>
      <c r="Q425"/>
      <c r="R425"/>
      <c r="S425"/>
      <c r="T425"/>
      <c r="U425"/>
      <c r="V425"/>
    </row>
    <row r="426" spans="1:22" ht="12.75">
      <c r="A426"/>
      <c r="B426"/>
      <c r="C426"/>
      <c r="D426"/>
      <c r="E426"/>
      <c r="F426"/>
      <c r="G426"/>
      <c r="H426"/>
      <c r="I426"/>
      <c r="J426"/>
      <c r="K426"/>
      <c r="L426"/>
      <c r="M426"/>
      <c r="N426"/>
      <c r="O426"/>
      <c r="P426"/>
      <c r="Q426"/>
      <c r="R426"/>
      <c r="S426"/>
      <c r="T426"/>
      <c r="U426"/>
      <c r="V426"/>
    </row>
    <row r="427" spans="1:22" ht="12.75">
      <c r="A427"/>
      <c r="B427"/>
      <c r="C427"/>
      <c r="D427"/>
      <c r="E427"/>
      <c r="F427"/>
      <c r="G427"/>
      <c r="H427"/>
      <c r="I427"/>
      <c r="J427"/>
      <c r="K427"/>
      <c r="L427"/>
      <c r="M427"/>
      <c r="N427"/>
      <c r="O427"/>
      <c r="P427"/>
      <c r="Q427"/>
      <c r="R427"/>
      <c r="S427"/>
      <c r="T427"/>
      <c r="U427"/>
      <c r="V427"/>
    </row>
    <row r="428" spans="1:22" ht="12.75">
      <c r="A428"/>
      <c r="B428"/>
      <c r="C428"/>
      <c r="D428"/>
      <c r="E428"/>
      <c r="F428"/>
      <c r="G428"/>
      <c r="H428"/>
      <c r="I428"/>
      <c r="J428"/>
      <c r="K428"/>
      <c r="L428"/>
      <c r="M428"/>
      <c r="N428"/>
      <c r="O428"/>
      <c r="P428"/>
      <c r="Q428"/>
      <c r="R428"/>
      <c r="S428"/>
      <c r="T428"/>
      <c r="U428"/>
      <c r="V428"/>
    </row>
    <row r="429" spans="1:22" ht="12.75">
      <c r="A429"/>
      <c r="B429"/>
      <c r="C429"/>
      <c r="D429"/>
      <c r="E429"/>
      <c r="F429"/>
      <c r="G429"/>
      <c r="H429"/>
      <c r="I429"/>
      <c r="J429"/>
      <c r="K429"/>
      <c r="L429"/>
      <c r="M429"/>
      <c r="N429"/>
      <c r="O429"/>
      <c r="P429"/>
      <c r="Q429"/>
      <c r="R429"/>
      <c r="S429"/>
      <c r="T429"/>
      <c r="U429"/>
      <c r="V429"/>
    </row>
    <row r="430" spans="1:22" ht="12.75">
      <c r="A430"/>
      <c r="B430"/>
      <c r="C430"/>
      <c r="D430"/>
      <c r="E430"/>
      <c r="F430"/>
      <c r="G430"/>
      <c r="H430"/>
      <c r="I430"/>
      <c r="J430"/>
      <c r="K430"/>
      <c r="L430"/>
      <c r="M430"/>
      <c r="N430"/>
      <c r="O430"/>
      <c r="P430"/>
      <c r="Q430"/>
      <c r="R430"/>
      <c r="S430"/>
      <c r="T430"/>
      <c r="U430"/>
      <c r="V430"/>
    </row>
    <row r="431" spans="1:22" ht="12.75">
      <c r="A431"/>
      <c r="B431"/>
      <c r="C431"/>
      <c r="D431"/>
      <c r="E431"/>
      <c r="F431"/>
      <c r="G431"/>
      <c r="H431"/>
      <c r="I431"/>
      <c r="J431"/>
      <c r="K431"/>
      <c r="L431"/>
      <c r="M431"/>
      <c r="N431"/>
      <c r="O431"/>
      <c r="P431"/>
      <c r="Q431"/>
      <c r="R431"/>
      <c r="S431"/>
      <c r="T431"/>
      <c r="U431"/>
      <c r="V431"/>
    </row>
    <row r="432" spans="1:22" ht="12.75">
      <c r="A432"/>
      <c r="B432"/>
      <c r="C432"/>
      <c r="D432"/>
      <c r="E432"/>
      <c r="F432"/>
      <c r="G432"/>
      <c r="H432"/>
      <c r="I432"/>
      <c r="J432"/>
      <c r="K432"/>
      <c r="L432"/>
      <c r="M432"/>
      <c r="N432"/>
      <c r="O432"/>
      <c r="P432"/>
      <c r="Q432"/>
      <c r="R432"/>
      <c r="S432"/>
      <c r="T432"/>
      <c r="U432"/>
      <c r="V432"/>
    </row>
    <row r="433" spans="1:22" ht="12.75">
      <c r="A433"/>
      <c r="B433"/>
      <c r="C433"/>
      <c r="D433"/>
      <c r="E433"/>
      <c r="F433"/>
      <c r="G433"/>
      <c r="H433"/>
      <c r="I433"/>
      <c r="J433"/>
      <c r="K433"/>
      <c r="L433"/>
      <c r="M433"/>
      <c r="N433"/>
      <c r="O433"/>
      <c r="P433"/>
      <c r="Q433"/>
      <c r="R433"/>
      <c r="S433"/>
      <c r="T433"/>
      <c r="U433"/>
      <c r="V433"/>
    </row>
    <row r="434" spans="1:22" ht="12.75">
      <c r="A434"/>
      <c r="B434"/>
      <c r="C434"/>
      <c r="D434"/>
      <c r="E434"/>
      <c r="F434"/>
      <c r="G434"/>
      <c r="H434"/>
      <c r="I434"/>
      <c r="J434"/>
      <c r="K434"/>
      <c r="L434"/>
      <c r="M434"/>
      <c r="N434"/>
      <c r="O434"/>
      <c r="P434"/>
      <c r="Q434"/>
      <c r="R434"/>
      <c r="S434"/>
      <c r="T434"/>
      <c r="U434"/>
      <c r="V434"/>
    </row>
    <row r="435" spans="1:22" ht="12.75">
      <c r="A435"/>
      <c r="B435"/>
      <c r="C435"/>
      <c r="D435"/>
      <c r="E435"/>
      <c r="F435"/>
      <c r="G435"/>
      <c r="H435"/>
      <c r="I435"/>
      <c r="J435"/>
      <c r="K435"/>
      <c r="L435"/>
      <c r="M435"/>
      <c r="N435"/>
      <c r="O435"/>
      <c r="P435"/>
      <c r="Q435"/>
      <c r="R435"/>
      <c r="S435"/>
      <c r="T435"/>
      <c r="U435"/>
      <c r="V435"/>
    </row>
    <row r="436" spans="1:22" ht="12.75">
      <c r="A436"/>
      <c r="B436"/>
      <c r="C436"/>
      <c r="D436"/>
      <c r="E436"/>
      <c r="F436"/>
      <c r="G436"/>
      <c r="H436"/>
      <c r="I436"/>
      <c r="J436"/>
      <c r="K436"/>
      <c r="L436"/>
      <c r="M436"/>
      <c r="N436"/>
      <c r="O436"/>
      <c r="P436"/>
      <c r="Q436"/>
      <c r="R436"/>
      <c r="S436"/>
      <c r="T436"/>
      <c r="U436"/>
      <c r="V436"/>
    </row>
    <row r="437" spans="1:22" ht="12.75">
      <c r="A437"/>
      <c r="B437"/>
      <c r="C437"/>
      <c r="D437"/>
      <c r="E437"/>
      <c r="F437"/>
      <c r="G437"/>
      <c r="H437"/>
      <c r="I437"/>
      <c r="J437"/>
      <c r="K437"/>
      <c r="L437"/>
      <c r="M437"/>
      <c r="N437"/>
      <c r="O437"/>
      <c r="P437"/>
      <c r="Q437"/>
      <c r="R437"/>
      <c r="S437"/>
      <c r="T437"/>
      <c r="U437"/>
      <c r="V437"/>
    </row>
    <row r="438" spans="1:22" ht="12.75">
      <c r="A438"/>
      <c r="B438"/>
      <c r="C438"/>
      <c r="D438"/>
      <c r="E438"/>
      <c r="F438"/>
      <c r="G438"/>
      <c r="H438"/>
      <c r="I438"/>
      <c r="J438"/>
      <c r="K438"/>
      <c r="L438"/>
      <c r="M438"/>
      <c r="N438"/>
      <c r="O438"/>
      <c r="P438"/>
      <c r="Q438"/>
      <c r="R438"/>
      <c r="S438"/>
      <c r="T438"/>
      <c r="U438"/>
      <c r="V438"/>
    </row>
    <row r="439" spans="1:22" ht="12.75">
      <c r="A439"/>
      <c r="B439"/>
      <c r="C439"/>
      <c r="D439"/>
      <c r="E439"/>
      <c r="F439"/>
      <c r="G439"/>
      <c r="H439"/>
      <c r="I439"/>
      <c r="J439"/>
      <c r="K439"/>
      <c r="L439"/>
      <c r="M439"/>
      <c r="N439"/>
      <c r="O439"/>
      <c r="P439"/>
      <c r="Q439"/>
      <c r="R439"/>
      <c r="S439"/>
      <c r="T439"/>
      <c r="U439"/>
      <c r="V439"/>
    </row>
    <row r="440" spans="1:22" ht="12.75">
      <c r="A440"/>
      <c r="B440"/>
      <c r="C440"/>
      <c r="D440"/>
      <c r="E440"/>
      <c r="F440"/>
      <c r="G440"/>
      <c r="H440"/>
      <c r="I440"/>
      <c r="J440"/>
      <c r="K440"/>
      <c r="L440"/>
      <c r="M440"/>
      <c r="N440"/>
      <c r="O440"/>
      <c r="P440"/>
      <c r="Q440"/>
      <c r="R440"/>
      <c r="S440"/>
      <c r="T440"/>
      <c r="U440"/>
      <c r="V440"/>
    </row>
    <row r="441" spans="1:22" ht="12.75">
      <c r="A441"/>
      <c r="B441"/>
      <c r="C441"/>
      <c r="D441"/>
      <c r="E441"/>
      <c r="F441"/>
      <c r="G441"/>
      <c r="H441"/>
      <c r="I441"/>
      <c r="J441"/>
      <c r="K441"/>
      <c r="L441"/>
      <c r="M441"/>
      <c r="N441"/>
      <c r="O441"/>
      <c r="P441"/>
      <c r="Q441"/>
      <c r="R441"/>
      <c r="S441"/>
      <c r="T441"/>
      <c r="U441"/>
      <c r="V441"/>
    </row>
    <row r="442" spans="1:22" ht="12.75">
      <c r="A442"/>
      <c r="B442"/>
      <c r="C442"/>
      <c r="D442"/>
      <c r="E442"/>
      <c r="F442"/>
      <c r="G442"/>
      <c r="H442"/>
      <c r="I442"/>
      <c r="J442"/>
      <c r="K442"/>
      <c r="L442"/>
      <c r="M442"/>
      <c r="N442"/>
      <c r="O442"/>
      <c r="P442"/>
      <c r="Q442"/>
      <c r="R442"/>
      <c r="S442"/>
      <c r="T442"/>
      <c r="U442"/>
      <c r="V442"/>
    </row>
    <row r="443" spans="1:22" ht="12.75">
      <c r="A443"/>
      <c r="B443"/>
      <c r="C443"/>
      <c r="D443"/>
      <c r="E443"/>
      <c r="F443"/>
      <c r="G443"/>
      <c r="H443"/>
      <c r="I443"/>
      <c r="J443"/>
      <c r="K443"/>
      <c r="L443"/>
      <c r="M443"/>
      <c r="N443"/>
      <c r="O443"/>
      <c r="P443"/>
      <c r="Q443"/>
      <c r="R443"/>
      <c r="S443"/>
      <c r="T443"/>
      <c r="U443"/>
      <c r="V443"/>
    </row>
    <row r="444" spans="1:22" ht="12.75">
      <c r="A444"/>
      <c r="B444"/>
      <c r="C444"/>
      <c r="D444"/>
      <c r="E444"/>
      <c r="F444"/>
      <c r="G444"/>
      <c r="H444"/>
      <c r="I444"/>
      <c r="J444"/>
      <c r="K444"/>
      <c r="L444"/>
      <c r="M444"/>
      <c r="N444"/>
      <c r="O444"/>
      <c r="P444"/>
      <c r="Q444"/>
      <c r="R444"/>
      <c r="S444"/>
      <c r="T444"/>
      <c r="U444"/>
      <c r="V444"/>
    </row>
    <row r="445" spans="1:22" ht="12.75">
      <c r="A445"/>
      <c r="B445"/>
      <c r="C445"/>
      <c r="D445"/>
      <c r="E445"/>
      <c r="F445"/>
      <c r="G445"/>
      <c r="H445"/>
      <c r="I445"/>
      <c r="J445"/>
      <c r="K445"/>
      <c r="L445"/>
      <c r="M445"/>
      <c r="N445"/>
      <c r="O445"/>
      <c r="P445"/>
      <c r="Q445"/>
      <c r="R445"/>
      <c r="S445"/>
      <c r="T445"/>
      <c r="U445"/>
      <c r="V445"/>
    </row>
    <row r="446" spans="1:22" ht="12.75">
      <c r="A446"/>
      <c r="B446"/>
      <c r="C446"/>
      <c r="D446"/>
      <c r="E446"/>
      <c r="F446"/>
      <c r="G446"/>
      <c r="H446"/>
      <c r="I446"/>
      <c r="J446"/>
      <c r="K446"/>
      <c r="L446"/>
      <c r="M446"/>
      <c r="N446"/>
      <c r="O446"/>
      <c r="P446"/>
      <c r="Q446"/>
      <c r="R446"/>
      <c r="S446"/>
      <c r="T446"/>
      <c r="U446"/>
      <c r="V446"/>
    </row>
    <row r="447" spans="1:22" ht="12.75">
      <c r="A447"/>
      <c r="B447"/>
      <c r="C447"/>
      <c r="D447"/>
      <c r="E447"/>
      <c r="F447"/>
      <c r="G447"/>
      <c r="H447"/>
      <c r="I447"/>
      <c r="J447"/>
      <c r="K447"/>
      <c r="L447"/>
      <c r="M447"/>
      <c r="N447"/>
      <c r="O447"/>
      <c r="P447"/>
      <c r="Q447"/>
      <c r="R447"/>
      <c r="S447"/>
      <c r="T447"/>
      <c r="U447"/>
      <c r="V447"/>
    </row>
    <row r="448" spans="1:22" ht="12.75">
      <c r="A448"/>
      <c r="B448"/>
      <c r="C448"/>
      <c r="D448"/>
      <c r="E448"/>
      <c r="F448"/>
      <c r="G448"/>
      <c r="H448"/>
      <c r="I448"/>
      <c r="J448"/>
      <c r="K448"/>
      <c r="L448"/>
      <c r="M448"/>
      <c r="N448"/>
      <c r="O448"/>
      <c r="P448"/>
      <c r="Q448"/>
      <c r="R448"/>
      <c r="S448"/>
      <c r="T448"/>
      <c r="U448"/>
      <c r="V448"/>
    </row>
    <row r="449" spans="1:22" ht="12.75">
      <c r="A449"/>
      <c r="B449"/>
      <c r="C449"/>
      <c r="D449"/>
      <c r="E449"/>
      <c r="F449"/>
      <c r="G449"/>
      <c r="H449"/>
      <c r="I449"/>
      <c r="J449"/>
      <c r="K449"/>
      <c r="L449"/>
      <c r="M449"/>
      <c r="N449"/>
      <c r="O449"/>
      <c r="P449"/>
      <c r="Q449"/>
      <c r="R449"/>
      <c r="S449"/>
      <c r="T449"/>
      <c r="U449"/>
      <c r="V449"/>
    </row>
    <row r="450" spans="1:22" ht="12.75">
      <c r="A450"/>
      <c r="B450"/>
      <c r="C450"/>
      <c r="D450"/>
      <c r="E450"/>
      <c r="F450"/>
      <c r="G450"/>
      <c r="H450"/>
      <c r="I450"/>
      <c r="J450"/>
      <c r="K450"/>
      <c r="L450"/>
      <c r="M450"/>
      <c r="N450"/>
      <c r="O450"/>
      <c r="P450"/>
      <c r="Q450"/>
      <c r="R450"/>
      <c r="S450"/>
      <c r="T450"/>
      <c r="U450"/>
      <c r="V450"/>
    </row>
    <row r="451" spans="1:22" ht="12.75">
      <c r="A451"/>
      <c r="B451"/>
      <c r="C451"/>
      <c r="D451"/>
      <c r="E451"/>
      <c r="F451"/>
      <c r="G451"/>
      <c r="H451"/>
      <c r="I451"/>
      <c r="J451"/>
      <c r="K451"/>
      <c r="L451"/>
      <c r="M451"/>
      <c r="N451"/>
      <c r="O451"/>
      <c r="P451"/>
      <c r="Q451"/>
      <c r="R451"/>
      <c r="S451"/>
      <c r="T451"/>
      <c r="U451"/>
      <c r="V451"/>
    </row>
    <row r="452" spans="1:22" ht="12.75">
      <c r="A452"/>
      <c r="B452"/>
      <c r="C452"/>
      <c r="D452"/>
      <c r="E452"/>
      <c r="F452"/>
      <c r="G452"/>
      <c r="H452"/>
      <c r="I452"/>
      <c r="J452"/>
      <c r="K452"/>
      <c r="L452"/>
      <c r="M452"/>
      <c r="N452"/>
      <c r="O452"/>
      <c r="P452"/>
      <c r="Q452"/>
      <c r="R452"/>
      <c r="S452"/>
      <c r="T452"/>
      <c r="U452"/>
      <c r="V452"/>
    </row>
    <row r="453" spans="1:22" ht="12.75">
      <c r="A453"/>
      <c r="B453"/>
      <c r="C453"/>
      <c r="D453"/>
      <c r="E453"/>
      <c r="F453"/>
      <c r="G453"/>
      <c r="H453"/>
      <c r="I453"/>
      <c r="J453"/>
      <c r="K453"/>
      <c r="L453"/>
      <c r="M453"/>
      <c r="N453"/>
      <c r="O453"/>
      <c r="P453"/>
      <c r="Q453"/>
      <c r="R453"/>
      <c r="S453"/>
      <c r="T453"/>
      <c r="U453"/>
      <c r="V453"/>
    </row>
    <row r="454" spans="1:22" ht="12.75">
      <c r="A454"/>
      <c r="B454"/>
      <c r="C454"/>
      <c r="D454"/>
      <c r="E454"/>
      <c r="F454"/>
      <c r="G454"/>
      <c r="H454"/>
      <c r="I454"/>
      <c r="J454"/>
      <c r="K454"/>
      <c r="L454"/>
      <c r="M454"/>
      <c r="N454"/>
      <c r="O454"/>
      <c r="P454"/>
      <c r="Q454"/>
      <c r="R454"/>
      <c r="S454"/>
      <c r="T454"/>
      <c r="U454"/>
      <c r="V454"/>
    </row>
    <row r="455" spans="1:22" ht="12.75">
      <c r="A455"/>
      <c r="B455"/>
      <c r="C455"/>
      <c r="D455"/>
      <c r="E455"/>
      <c r="F455"/>
      <c r="G455"/>
      <c r="H455"/>
      <c r="I455"/>
      <c r="J455"/>
      <c r="K455"/>
      <c r="L455"/>
      <c r="M455"/>
      <c r="N455"/>
      <c r="O455"/>
      <c r="P455"/>
      <c r="Q455"/>
      <c r="R455"/>
      <c r="S455"/>
      <c r="T455"/>
      <c r="U455"/>
      <c r="V455"/>
    </row>
    <row r="456" spans="1:22" ht="12.75">
      <c r="A456"/>
      <c r="B456"/>
      <c r="C456"/>
      <c r="D456"/>
      <c r="E456"/>
      <c r="F456"/>
      <c r="G456"/>
      <c r="H456"/>
      <c r="I456"/>
      <c r="J456"/>
      <c r="K456"/>
      <c r="L456"/>
      <c r="M456"/>
      <c r="N456"/>
      <c r="O456"/>
      <c r="P456"/>
      <c r="Q456"/>
      <c r="R456"/>
      <c r="S456"/>
      <c r="T456"/>
      <c r="U456"/>
      <c r="V456"/>
    </row>
    <row r="457" spans="1:22" ht="12.75">
      <c r="A457"/>
      <c r="B457"/>
      <c r="C457"/>
      <c r="D457"/>
      <c r="E457"/>
      <c r="F457"/>
      <c r="G457"/>
      <c r="H457"/>
      <c r="I457"/>
      <c r="J457"/>
      <c r="K457"/>
      <c r="L457"/>
      <c r="M457"/>
      <c r="N457"/>
      <c r="O457"/>
      <c r="P457"/>
      <c r="Q457"/>
      <c r="R457"/>
      <c r="S457"/>
      <c r="T457"/>
      <c r="U457"/>
      <c r="V457"/>
    </row>
    <row r="458" spans="1:22" ht="12.75">
      <c r="A458"/>
      <c r="B458"/>
      <c r="C458"/>
      <c r="D458"/>
      <c r="E458"/>
      <c r="F458"/>
      <c r="G458"/>
      <c r="H458"/>
      <c r="I458"/>
      <c r="J458"/>
      <c r="K458"/>
      <c r="L458"/>
      <c r="M458"/>
      <c r="N458"/>
      <c r="O458"/>
      <c r="P458"/>
      <c r="Q458"/>
      <c r="R458"/>
      <c r="S458"/>
      <c r="T458"/>
      <c r="U458"/>
      <c r="V458"/>
    </row>
    <row r="459" spans="1:22" ht="12.75">
      <c r="A459"/>
      <c r="B459"/>
      <c r="C459"/>
      <c r="D459"/>
      <c r="E459"/>
      <c r="F459"/>
      <c r="G459"/>
      <c r="H459"/>
      <c r="I459"/>
      <c r="J459"/>
      <c r="K459"/>
      <c r="L459"/>
      <c r="M459"/>
      <c r="N459"/>
      <c r="O459"/>
      <c r="P459"/>
      <c r="Q459"/>
      <c r="R459"/>
      <c r="S459"/>
      <c r="T459"/>
      <c r="U459"/>
      <c r="V459"/>
    </row>
    <row r="460" spans="1:22" ht="12.75">
      <c r="A460"/>
      <c r="B460"/>
      <c r="C460"/>
      <c r="D460"/>
      <c r="E460"/>
      <c r="F460"/>
      <c r="G460"/>
      <c r="H460"/>
      <c r="I460"/>
      <c r="J460"/>
      <c r="K460"/>
      <c r="L460"/>
      <c r="M460"/>
      <c r="N460"/>
      <c r="O460"/>
      <c r="P460"/>
      <c r="Q460"/>
      <c r="R460"/>
      <c r="S460"/>
      <c r="T460"/>
      <c r="U460"/>
      <c r="V460"/>
    </row>
    <row r="461" spans="1:22" ht="12.75">
      <c r="A461"/>
      <c r="B461"/>
      <c r="C461"/>
      <c r="D461"/>
      <c r="E461"/>
      <c r="F461"/>
      <c r="G461"/>
      <c r="H461"/>
      <c r="I461"/>
      <c r="J461"/>
      <c r="K461"/>
      <c r="L461"/>
      <c r="M461"/>
      <c r="N461"/>
      <c r="O461"/>
      <c r="P461"/>
      <c r="Q461"/>
      <c r="R461"/>
      <c r="S461"/>
      <c r="T461"/>
      <c r="U461"/>
      <c r="V461"/>
    </row>
    <row r="462" spans="1:22" ht="12.75">
      <c r="A462"/>
      <c r="B462"/>
      <c r="C462"/>
      <c r="D462"/>
      <c r="E462"/>
      <c r="F462"/>
      <c r="G462"/>
      <c r="H462"/>
      <c r="I462"/>
      <c r="J462"/>
      <c r="K462"/>
      <c r="L462"/>
      <c r="M462"/>
      <c r="N462"/>
      <c r="O462"/>
      <c r="P462"/>
      <c r="Q462"/>
      <c r="R462"/>
      <c r="S462"/>
      <c r="T462"/>
      <c r="U462"/>
      <c r="V462"/>
    </row>
    <row r="463" spans="1:22" ht="12.75">
      <c r="A463"/>
      <c r="B463"/>
      <c r="C463"/>
      <c r="D463"/>
      <c r="E463"/>
      <c r="F463"/>
      <c r="G463"/>
      <c r="H463"/>
      <c r="I463"/>
      <c r="J463"/>
      <c r="K463"/>
      <c r="L463"/>
      <c r="M463"/>
      <c r="N463"/>
      <c r="O463"/>
      <c r="P463"/>
      <c r="Q463"/>
      <c r="R463"/>
      <c r="S463"/>
      <c r="T463"/>
      <c r="U463"/>
      <c r="V463"/>
    </row>
    <row r="464" spans="1:22" ht="12.75">
      <c r="A464"/>
      <c r="B464"/>
      <c r="C464"/>
      <c r="D464"/>
      <c r="E464"/>
      <c r="F464"/>
      <c r="G464"/>
      <c r="H464"/>
      <c r="I464"/>
      <c r="J464"/>
      <c r="K464"/>
      <c r="L464"/>
      <c r="M464"/>
      <c r="N464"/>
      <c r="O464"/>
      <c r="P464"/>
      <c r="Q464"/>
      <c r="R464"/>
      <c r="S464"/>
      <c r="T464"/>
      <c r="U464"/>
      <c r="V464"/>
    </row>
    <row r="465" spans="1:22" ht="12.75">
      <c r="A465"/>
      <c r="B465"/>
      <c r="C465"/>
      <c r="D465"/>
      <c r="E465"/>
      <c r="F465"/>
      <c r="G465"/>
      <c r="H465"/>
      <c r="I465"/>
      <c r="J465"/>
      <c r="K465"/>
      <c r="L465"/>
      <c r="M465"/>
      <c r="N465"/>
      <c r="O465"/>
      <c r="P465"/>
      <c r="Q465"/>
      <c r="R465"/>
      <c r="S465"/>
      <c r="T465"/>
      <c r="U465"/>
      <c r="V465"/>
    </row>
    <row r="466" spans="1:22" ht="12.75">
      <c r="A466"/>
      <c r="B466"/>
      <c r="C466"/>
      <c r="D466"/>
      <c r="E466"/>
      <c r="F466"/>
      <c r="G466"/>
      <c r="H466"/>
      <c r="I466"/>
      <c r="J466"/>
      <c r="K466"/>
      <c r="L466"/>
      <c r="M466"/>
      <c r="N466"/>
      <c r="O466"/>
      <c r="P466"/>
      <c r="Q466"/>
      <c r="R466"/>
      <c r="S466"/>
      <c r="T466"/>
      <c r="U466"/>
      <c r="V466"/>
    </row>
    <row r="467" spans="1:22" ht="12.75">
      <c r="A467"/>
      <c r="B467"/>
      <c r="C467"/>
      <c r="D467"/>
      <c r="E467"/>
      <c r="F467"/>
      <c r="G467"/>
      <c r="H467"/>
      <c r="I467"/>
      <c r="J467"/>
      <c r="K467"/>
      <c r="L467"/>
      <c r="M467"/>
      <c r="N467"/>
      <c r="O467"/>
      <c r="P467"/>
      <c r="Q467"/>
      <c r="R467"/>
      <c r="S467"/>
      <c r="T467"/>
      <c r="U467"/>
      <c r="V467"/>
    </row>
    <row r="468" spans="1:22" ht="12.75">
      <c r="A468"/>
      <c r="B468"/>
      <c r="C468"/>
      <c r="D468"/>
      <c r="E468"/>
      <c r="F468"/>
      <c r="G468"/>
      <c r="H468"/>
      <c r="I468"/>
      <c r="J468"/>
      <c r="K468"/>
      <c r="L468"/>
      <c r="M468"/>
      <c r="N468"/>
      <c r="O468"/>
      <c r="P468"/>
      <c r="Q468"/>
      <c r="R468"/>
      <c r="S468"/>
      <c r="T468"/>
      <c r="U468"/>
      <c r="V468"/>
    </row>
    <row r="469" spans="1:22" ht="12.75">
      <c r="A469"/>
      <c r="B469"/>
      <c r="C469"/>
      <c r="D469"/>
      <c r="E469"/>
      <c r="F469"/>
      <c r="G469"/>
      <c r="H469"/>
      <c r="I469"/>
      <c r="J469"/>
      <c r="K469"/>
      <c r="L469"/>
      <c r="M469"/>
      <c r="N469"/>
      <c r="O469"/>
      <c r="P469"/>
      <c r="Q469"/>
      <c r="R469"/>
      <c r="S469"/>
      <c r="T469"/>
      <c r="U469"/>
      <c r="V469"/>
    </row>
    <row r="470" spans="1:22" ht="12.75">
      <c r="A470"/>
      <c r="B470"/>
      <c r="C470"/>
      <c r="D470"/>
      <c r="E470"/>
      <c r="F470"/>
      <c r="G470"/>
      <c r="H470"/>
      <c r="I470"/>
      <c r="J470"/>
      <c r="K470"/>
      <c r="L470"/>
      <c r="M470"/>
      <c r="N470"/>
      <c r="O470"/>
      <c r="P470"/>
      <c r="Q470"/>
      <c r="R470"/>
      <c r="S470"/>
      <c r="T470"/>
      <c r="U470"/>
      <c r="V470"/>
    </row>
    <row r="471" spans="1:22" ht="12.75">
      <c r="A471"/>
      <c r="B471"/>
      <c r="C471"/>
      <c r="D471"/>
      <c r="E471"/>
      <c r="F471"/>
      <c r="G471"/>
      <c r="H471"/>
      <c r="I471"/>
      <c r="J471"/>
      <c r="K471"/>
      <c r="L471"/>
      <c r="M471"/>
      <c r="N471"/>
      <c r="O471"/>
      <c r="P471"/>
      <c r="Q471"/>
      <c r="R471"/>
      <c r="S471"/>
      <c r="T471"/>
      <c r="U471"/>
      <c r="V471"/>
    </row>
    <row r="472" spans="1:22" ht="12.75">
      <c r="A472"/>
      <c r="B472"/>
      <c r="C472"/>
      <c r="D472"/>
      <c r="E472"/>
      <c r="F472"/>
      <c r="G472"/>
      <c r="H472"/>
      <c r="I472"/>
      <c r="J472"/>
      <c r="K472"/>
      <c r="L472"/>
      <c r="M472"/>
      <c r="N472"/>
      <c r="O472"/>
      <c r="P472"/>
      <c r="Q472"/>
      <c r="R472"/>
      <c r="S472"/>
      <c r="T472"/>
      <c r="U472"/>
      <c r="V472"/>
    </row>
    <row r="473" spans="1:22" ht="12.75">
      <c r="A473"/>
      <c r="B473"/>
      <c r="C473"/>
      <c r="D473"/>
      <c r="E473"/>
      <c r="F473"/>
      <c r="G473"/>
      <c r="H473"/>
      <c r="I473"/>
      <c r="J473"/>
      <c r="K473"/>
      <c r="L473"/>
      <c r="M473"/>
      <c r="N473"/>
      <c r="O473"/>
      <c r="P473"/>
      <c r="Q473"/>
      <c r="R473"/>
      <c r="S473"/>
      <c r="T473"/>
      <c r="U473"/>
      <c r="V473"/>
    </row>
    <row r="474" spans="1:22" ht="12.75">
      <c r="A474"/>
      <c r="B474"/>
      <c r="C474"/>
      <c r="D474"/>
      <c r="E474"/>
      <c r="F474"/>
      <c r="G474"/>
      <c r="H474"/>
      <c r="I474"/>
      <c r="J474"/>
      <c r="K474"/>
      <c r="L474"/>
      <c r="M474"/>
      <c r="N474"/>
      <c r="O474"/>
      <c r="P474"/>
      <c r="Q474"/>
      <c r="R474"/>
      <c r="S474"/>
      <c r="T474"/>
      <c r="U474"/>
      <c r="V474"/>
    </row>
    <row r="475" spans="1:22" ht="12.75">
      <c r="A475"/>
      <c r="B475"/>
      <c r="C475"/>
      <c r="D475"/>
      <c r="E475"/>
      <c r="F475"/>
      <c r="G475"/>
      <c r="H475"/>
      <c r="I475"/>
      <c r="J475"/>
      <c r="K475"/>
      <c r="L475"/>
      <c r="M475"/>
      <c r="N475"/>
      <c r="O475"/>
      <c r="P475"/>
      <c r="Q475"/>
      <c r="R475"/>
      <c r="S475"/>
      <c r="T475"/>
      <c r="U475"/>
      <c r="V475"/>
    </row>
    <row r="476" spans="1:22" ht="12.75">
      <c r="A476"/>
      <c r="B476"/>
      <c r="C476"/>
      <c r="D476"/>
      <c r="E476"/>
      <c r="F476"/>
      <c r="G476"/>
      <c r="H476"/>
      <c r="I476"/>
      <c r="J476"/>
      <c r="K476"/>
      <c r="L476"/>
      <c r="M476"/>
      <c r="N476"/>
      <c r="O476"/>
      <c r="P476"/>
      <c r="Q476"/>
      <c r="R476"/>
      <c r="S476"/>
      <c r="T476"/>
      <c r="U476"/>
      <c r="V476"/>
    </row>
    <row r="477" spans="1:22" ht="12.75">
      <c r="A477"/>
      <c r="B477"/>
      <c r="C477"/>
      <c r="D477"/>
      <c r="E477"/>
      <c r="F477"/>
      <c r="G477"/>
      <c r="H477"/>
      <c r="I477"/>
      <c r="J477"/>
      <c r="K477"/>
      <c r="L477"/>
      <c r="M477"/>
      <c r="N477"/>
      <c r="O477"/>
      <c r="P477"/>
      <c r="Q477"/>
      <c r="R477"/>
      <c r="S477"/>
      <c r="T477"/>
      <c r="U477"/>
      <c r="V477"/>
    </row>
    <row r="478" spans="1:22" ht="12.75">
      <c r="A478"/>
      <c r="B478"/>
      <c r="C478"/>
      <c r="D478"/>
      <c r="E478"/>
      <c r="F478"/>
      <c r="G478"/>
      <c r="H478"/>
      <c r="I478"/>
      <c r="J478"/>
      <c r="K478"/>
      <c r="L478"/>
      <c r="M478"/>
      <c r="N478"/>
      <c r="O478"/>
      <c r="P478"/>
      <c r="Q478"/>
      <c r="R478"/>
      <c r="S478"/>
      <c r="T478"/>
      <c r="U478"/>
      <c r="V478"/>
    </row>
    <row r="479" spans="1:22" ht="12.75">
      <c r="A479"/>
      <c r="B479"/>
      <c r="C479"/>
      <c r="D479"/>
      <c r="E479"/>
      <c r="F479"/>
      <c r="G479"/>
      <c r="H479"/>
      <c r="I479"/>
      <c r="J479"/>
      <c r="K479"/>
      <c r="L479"/>
      <c r="M479"/>
      <c r="N479"/>
      <c r="O479"/>
      <c r="P479"/>
      <c r="Q479"/>
      <c r="R479"/>
      <c r="S479"/>
      <c r="T479"/>
      <c r="U479"/>
      <c r="V479"/>
    </row>
    <row r="480" spans="1:22" ht="12.75">
      <c r="A480"/>
      <c r="B480"/>
      <c r="C480"/>
      <c r="D480"/>
      <c r="E480"/>
      <c r="F480"/>
      <c r="G480"/>
      <c r="H480"/>
      <c r="I480"/>
      <c r="J480"/>
      <c r="K480"/>
      <c r="L480"/>
      <c r="M480"/>
      <c r="N480"/>
      <c r="O480"/>
      <c r="P480"/>
      <c r="Q480"/>
      <c r="R480"/>
      <c r="S480"/>
      <c r="T480"/>
      <c r="U480"/>
      <c r="V480"/>
    </row>
    <row r="481" spans="1:22" ht="12.75">
      <c r="A481"/>
      <c r="B481"/>
      <c r="C481"/>
      <c r="D481"/>
      <c r="E481"/>
      <c r="F481"/>
      <c r="G481"/>
      <c r="H481"/>
      <c r="I481"/>
      <c r="J481"/>
      <c r="K481"/>
      <c r="L481"/>
      <c r="M481"/>
      <c r="N481"/>
      <c r="O481"/>
      <c r="P481"/>
      <c r="Q481"/>
      <c r="R481"/>
      <c r="S481"/>
      <c r="T481"/>
      <c r="U481"/>
      <c r="V481"/>
    </row>
    <row r="482" spans="1:22" ht="12.75">
      <c r="A482"/>
      <c r="B482"/>
      <c r="C482"/>
      <c r="D482"/>
      <c r="E482"/>
      <c r="F482"/>
      <c r="G482"/>
      <c r="H482"/>
      <c r="I482"/>
      <c r="J482"/>
      <c r="K482"/>
      <c r="L482"/>
      <c r="M482"/>
      <c r="N482"/>
      <c r="O482"/>
      <c r="P482"/>
      <c r="Q482"/>
      <c r="R482"/>
      <c r="S482"/>
      <c r="T482"/>
      <c r="U482"/>
      <c r="V482"/>
    </row>
    <row r="483" spans="1:22" ht="12.75">
      <c r="A483"/>
      <c r="B483"/>
      <c r="C483"/>
      <c r="D483"/>
      <c r="E483"/>
      <c r="F483"/>
      <c r="G483"/>
      <c r="H483"/>
      <c r="I483"/>
      <c r="J483"/>
      <c r="K483"/>
      <c r="L483"/>
      <c r="M483"/>
      <c r="N483"/>
      <c r="O483"/>
      <c r="P483"/>
      <c r="Q483"/>
      <c r="R483"/>
      <c r="S483"/>
      <c r="T483"/>
      <c r="U483"/>
      <c r="V483"/>
    </row>
    <row r="484" spans="1:22" ht="12.75">
      <c r="A484"/>
      <c r="B484"/>
      <c r="C484"/>
      <c r="D484"/>
      <c r="E484"/>
      <c r="F484"/>
      <c r="G484"/>
      <c r="H484"/>
      <c r="I484"/>
      <c r="J484"/>
      <c r="K484"/>
      <c r="L484"/>
      <c r="M484"/>
      <c r="N484"/>
      <c r="O484"/>
      <c r="P484"/>
      <c r="Q484"/>
      <c r="R484"/>
      <c r="S484"/>
      <c r="T484"/>
      <c r="U484"/>
      <c r="V484"/>
    </row>
    <row r="485" spans="1:22" ht="12.75">
      <c r="A485"/>
      <c r="B485"/>
      <c r="C485"/>
      <c r="D485"/>
      <c r="E485"/>
      <c r="F485"/>
      <c r="G485"/>
      <c r="H485"/>
      <c r="I485"/>
      <c r="J485"/>
      <c r="K485"/>
      <c r="L485"/>
      <c r="M485"/>
      <c r="N485"/>
      <c r="O485"/>
      <c r="P485"/>
      <c r="Q485"/>
      <c r="R485"/>
      <c r="S485"/>
      <c r="T485"/>
      <c r="U485"/>
      <c r="V485"/>
    </row>
    <row r="486" spans="1:22" ht="12.75">
      <c r="A486"/>
      <c r="B486"/>
      <c r="C486"/>
      <c r="D486"/>
      <c r="E486"/>
      <c r="F486"/>
      <c r="G486"/>
      <c r="H486"/>
      <c r="I486"/>
      <c r="J486"/>
      <c r="K486"/>
      <c r="L486"/>
      <c r="M486"/>
      <c r="N486"/>
      <c r="O486"/>
      <c r="P486"/>
      <c r="Q486"/>
      <c r="R486"/>
      <c r="S486"/>
      <c r="T486"/>
      <c r="U486"/>
      <c r="V486"/>
    </row>
    <row r="487" spans="1:22" ht="12.75">
      <c r="A487"/>
      <c r="B487"/>
      <c r="C487"/>
      <c r="D487"/>
      <c r="E487"/>
      <c r="F487"/>
      <c r="G487"/>
      <c r="H487"/>
      <c r="I487"/>
      <c r="J487"/>
      <c r="K487"/>
      <c r="L487"/>
      <c r="M487"/>
      <c r="N487"/>
      <c r="O487"/>
      <c r="P487"/>
      <c r="Q487"/>
      <c r="R487"/>
      <c r="S487"/>
      <c r="T487"/>
      <c r="U487"/>
      <c r="V487"/>
    </row>
    <row r="488" spans="1:22" ht="12.75">
      <c r="A488"/>
      <c r="B488"/>
      <c r="C488"/>
      <c r="D488"/>
      <c r="E488"/>
      <c r="F488"/>
      <c r="G488"/>
      <c r="H488"/>
      <c r="I488"/>
      <c r="J488"/>
      <c r="K488"/>
      <c r="L488"/>
      <c r="M488"/>
      <c r="N488"/>
      <c r="O488"/>
      <c r="P488"/>
      <c r="Q488"/>
      <c r="R488"/>
      <c r="S488"/>
      <c r="T488"/>
      <c r="U488"/>
      <c r="V488"/>
    </row>
    <row r="489" spans="1:22" ht="12.75">
      <c r="A489"/>
      <c r="B489"/>
      <c r="C489"/>
      <c r="D489"/>
      <c r="E489"/>
      <c r="F489"/>
      <c r="G489"/>
      <c r="H489"/>
      <c r="I489"/>
      <c r="J489"/>
      <c r="K489"/>
      <c r="L489"/>
      <c r="M489"/>
      <c r="N489"/>
      <c r="O489"/>
      <c r="P489"/>
      <c r="Q489"/>
      <c r="R489"/>
      <c r="S489"/>
      <c r="T489"/>
      <c r="U489"/>
      <c r="V489"/>
    </row>
    <row r="490" spans="1:22" ht="12.75">
      <c r="A490"/>
      <c r="B490"/>
      <c r="C490"/>
      <c r="D490"/>
      <c r="E490"/>
      <c r="F490"/>
      <c r="G490"/>
      <c r="H490"/>
      <c r="I490"/>
      <c r="J490"/>
      <c r="K490"/>
      <c r="L490"/>
      <c r="M490"/>
      <c r="N490"/>
      <c r="O490"/>
      <c r="P490"/>
      <c r="Q490"/>
      <c r="R490"/>
      <c r="S490"/>
      <c r="T490"/>
      <c r="U490"/>
      <c r="V490"/>
    </row>
    <row r="491" spans="1:22" ht="12.75">
      <c r="A491"/>
      <c r="B491"/>
      <c r="C491"/>
      <c r="D491"/>
      <c r="E491"/>
      <c r="F491"/>
      <c r="G491"/>
      <c r="H491"/>
      <c r="I491"/>
      <c r="J491"/>
      <c r="K491"/>
      <c r="L491"/>
      <c r="M491"/>
      <c r="N491"/>
      <c r="O491"/>
      <c r="P491"/>
      <c r="Q491"/>
      <c r="R491"/>
      <c r="S491"/>
      <c r="T491"/>
      <c r="U491"/>
      <c r="V491"/>
    </row>
    <row r="492" spans="1:22" ht="12.75">
      <c r="A492"/>
      <c r="B492"/>
      <c r="C492"/>
      <c r="D492"/>
      <c r="E492"/>
      <c r="F492"/>
      <c r="G492"/>
      <c r="H492"/>
      <c r="I492"/>
      <c r="J492"/>
      <c r="K492"/>
      <c r="L492"/>
      <c r="M492"/>
      <c r="N492"/>
      <c r="O492"/>
      <c r="P492"/>
      <c r="Q492"/>
      <c r="R492"/>
      <c r="S492"/>
      <c r="T492"/>
      <c r="U492"/>
      <c r="V492"/>
    </row>
    <row r="493" spans="1:22" ht="12.75">
      <c r="A493"/>
      <c r="B493"/>
      <c r="C493"/>
      <c r="D493"/>
      <c r="E493"/>
      <c r="F493"/>
      <c r="G493"/>
      <c r="H493"/>
      <c r="I493"/>
      <c r="J493"/>
      <c r="K493"/>
      <c r="L493"/>
      <c r="M493"/>
      <c r="N493"/>
      <c r="O493"/>
      <c r="P493"/>
      <c r="Q493"/>
      <c r="R493"/>
      <c r="S493"/>
      <c r="T493"/>
      <c r="U493"/>
      <c r="V493"/>
    </row>
    <row r="494" spans="1:22" ht="12.75">
      <c r="A494"/>
      <c r="B494"/>
      <c r="C494"/>
      <c r="D494"/>
      <c r="E494"/>
      <c r="F494"/>
      <c r="G494"/>
      <c r="H494"/>
      <c r="I494"/>
      <c r="J494"/>
      <c r="K494"/>
      <c r="L494"/>
      <c r="M494"/>
      <c r="N494"/>
      <c r="O494"/>
      <c r="P494"/>
      <c r="Q494"/>
      <c r="R494"/>
      <c r="S494"/>
      <c r="T494"/>
      <c r="U494"/>
      <c r="V494"/>
    </row>
    <row r="495" spans="1:22" ht="12.75">
      <c r="A495"/>
      <c r="B495"/>
      <c r="C495"/>
      <c r="D495"/>
      <c r="E495"/>
      <c r="F495"/>
      <c r="G495"/>
      <c r="H495"/>
      <c r="I495"/>
      <c r="J495"/>
      <c r="K495"/>
      <c r="L495"/>
      <c r="M495"/>
      <c r="N495"/>
      <c r="O495"/>
      <c r="P495"/>
      <c r="Q495"/>
      <c r="R495"/>
      <c r="S495"/>
      <c r="T495"/>
      <c r="U495"/>
      <c r="V495"/>
    </row>
    <row r="496" spans="1:22" ht="12.75">
      <c r="A496"/>
      <c r="B496"/>
      <c r="C496"/>
      <c r="D496"/>
      <c r="E496"/>
      <c r="F496"/>
      <c r="G496"/>
      <c r="H496"/>
      <c r="I496"/>
      <c r="J496"/>
      <c r="K496"/>
      <c r="L496"/>
      <c r="M496"/>
      <c r="N496"/>
      <c r="O496"/>
      <c r="P496"/>
      <c r="Q496"/>
      <c r="R496"/>
      <c r="S496"/>
      <c r="T496"/>
      <c r="U496"/>
      <c r="V496"/>
    </row>
    <row r="497" spans="1:22" ht="12.75">
      <c r="A497"/>
      <c r="B497"/>
      <c r="C497"/>
      <c r="D497"/>
      <c r="E497"/>
      <c r="F497"/>
      <c r="G497"/>
      <c r="H497"/>
      <c r="I497"/>
      <c r="J497"/>
      <c r="K497"/>
      <c r="L497"/>
      <c r="M497"/>
      <c r="N497"/>
      <c r="O497"/>
      <c r="P497"/>
      <c r="Q497"/>
      <c r="R497"/>
      <c r="S497"/>
      <c r="T497"/>
      <c r="U497"/>
      <c r="V497"/>
    </row>
    <row r="498" spans="1:22" ht="12.75">
      <c r="A498"/>
      <c r="B498"/>
      <c r="C498"/>
      <c r="D498"/>
      <c r="E498"/>
      <c r="F498"/>
      <c r="G498"/>
      <c r="H498"/>
      <c r="I498"/>
      <c r="J498"/>
      <c r="K498"/>
      <c r="L498"/>
      <c r="M498"/>
      <c r="N498"/>
      <c r="O498"/>
      <c r="P498"/>
      <c r="Q498"/>
      <c r="R498"/>
      <c r="S498"/>
      <c r="T498"/>
      <c r="U498"/>
      <c r="V498"/>
    </row>
    <row r="499" spans="1:22" ht="12.75">
      <c r="A499"/>
      <c r="B499"/>
      <c r="C499"/>
      <c r="D499"/>
      <c r="E499"/>
      <c r="F499"/>
      <c r="G499"/>
      <c r="H499"/>
      <c r="I499"/>
      <c r="J499"/>
      <c r="K499"/>
      <c r="L499"/>
      <c r="M499"/>
      <c r="N499"/>
      <c r="O499"/>
      <c r="P499"/>
      <c r="Q499"/>
      <c r="R499"/>
      <c r="S499"/>
      <c r="T499"/>
      <c r="U499"/>
      <c r="V499"/>
    </row>
    <row r="500" spans="1:22" ht="12.75">
      <c r="A500"/>
      <c r="B500"/>
      <c r="C500"/>
      <c r="D500"/>
      <c r="E500"/>
      <c r="F500"/>
      <c r="G500"/>
      <c r="H500"/>
      <c r="I500"/>
      <c r="J500"/>
      <c r="K500"/>
      <c r="L500"/>
      <c r="M500"/>
      <c r="N500"/>
      <c r="O500"/>
      <c r="P500"/>
      <c r="Q500"/>
      <c r="R500"/>
      <c r="S500"/>
      <c r="T500"/>
      <c r="U500"/>
      <c r="V500"/>
    </row>
    <row r="501" spans="1:22" ht="12.75">
      <c r="A501"/>
      <c r="B501"/>
      <c r="C501"/>
      <c r="D501"/>
      <c r="E501"/>
      <c r="F501"/>
      <c r="G501"/>
      <c r="H501"/>
      <c r="I501"/>
      <c r="J501"/>
      <c r="K501"/>
      <c r="L501"/>
      <c r="M501"/>
      <c r="N501"/>
      <c r="O501"/>
      <c r="P501"/>
      <c r="Q501"/>
      <c r="R501"/>
      <c r="S501"/>
      <c r="T501"/>
      <c r="U501"/>
      <c r="V501"/>
    </row>
    <row r="502" spans="1:22" ht="12.75">
      <c r="A502"/>
      <c r="B502"/>
      <c r="C502"/>
      <c r="D502"/>
      <c r="E502"/>
      <c r="F502"/>
      <c r="G502"/>
      <c r="H502"/>
      <c r="I502"/>
      <c r="J502"/>
      <c r="K502"/>
      <c r="L502"/>
      <c r="M502"/>
      <c r="N502"/>
      <c r="O502"/>
      <c r="P502"/>
      <c r="Q502"/>
      <c r="R502"/>
      <c r="S502"/>
      <c r="T502"/>
      <c r="U502"/>
      <c r="V502"/>
    </row>
    <row r="503" spans="1:22" ht="12.75">
      <c r="A503"/>
      <c r="B503"/>
      <c r="C503"/>
      <c r="D503"/>
      <c r="E503"/>
      <c r="F503"/>
      <c r="G503"/>
      <c r="H503"/>
      <c r="I503"/>
      <c r="J503"/>
      <c r="K503"/>
      <c r="L503"/>
      <c r="M503"/>
      <c r="N503"/>
      <c r="O503"/>
      <c r="P503"/>
      <c r="Q503"/>
      <c r="R503"/>
      <c r="S503"/>
      <c r="T503"/>
      <c r="U503"/>
      <c r="V503"/>
    </row>
    <row r="504" spans="1:22" ht="12.75">
      <c r="A504"/>
      <c r="B504"/>
      <c r="C504"/>
      <c r="D504"/>
      <c r="E504"/>
      <c r="F504"/>
      <c r="G504"/>
      <c r="H504"/>
      <c r="I504"/>
      <c r="J504"/>
      <c r="K504"/>
      <c r="L504"/>
      <c r="M504"/>
      <c r="N504"/>
      <c r="O504"/>
      <c r="P504"/>
      <c r="Q504"/>
      <c r="R504"/>
      <c r="S504"/>
      <c r="T504"/>
      <c r="U504"/>
      <c r="V504"/>
    </row>
    <row r="505" spans="1:22" ht="12.75">
      <c r="A505"/>
      <c r="B505"/>
      <c r="C505"/>
      <c r="D505"/>
      <c r="E505"/>
      <c r="F505"/>
      <c r="G505"/>
      <c r="H505"/>
      <c r="I505"/>
      <c r="J505"/>
      <c r="K505"/>
      <c r="L505"/>
      <c r="M505"/>
      <c r="N505"/>
      <c r="O505"/>
      <c r="P505"/>
      <c r="Q505"/>
      <c r="R505"/>
      <c r="S505"/>
      <c r="T505"/>
      <c r="U505"/>
      <c r="V505"/>
    </row>
    <row r="506" spans="1:22" ht="12.75">
      <c r="A506"/>
      <c r="B506"/>
      <c r="C506"/>
      <c r="D506"/>
      <c r="E506"/>
      <c r="F506"/>
      <c r="G506"/>
      <c r="H506"/>
      <c r="I506"/>
      <c r="J506"/>
      <c r="K506"/>
      <c r="L506"/>
      <c r="M506"/>
      <c r="N506"/>
      <c r="O506"/>
      <c r="P506"/>
      <c r="Q506"/>
      <c r="R506"/>
      <c r="S506"/>
      <c r="T506"/>
      <c r="U506"/>
      <c r="V506"/>
    </row>
    <row r="507" spans="1:22" ht="12.75">
      <c r="A507"/>
      <c r="B507"/>
      <c r="C507"/>
      <c r="D507"/>
      <c r="E507"/>
      <c r="F507"/>
      <c r="G507"/>
      <c r="H507"/>
      <c r="I507"/>
      <c r="J507"/>
      <c r="K507"/>
      <c r="L507"/>
      <c r="M507"/>
      <c r="N507"/>
      <c r="O507"/>
      <c r="P507"/>
      <c r="Q507"/>
      <c r="R507"/>
      <c r="S507"/>
      <c r="T507"/>
      <c r="U507"/>
      <c r="V507"/>
    </row>
    <row r="508" spans="1:22" ht="12.75">
      <c r="A508"/>
      <c r="B508"/>
      <c r="C508"/>
      <c r="D508"/>
      <c r="E508"/>
      <c r="F508"/>
      <c r="G508"/>
      <c r="H508"/>
      <c r="I508"/>
      <c r="J508"/>
      <c r="K508"/>
      <c r="L508"/>
      <c r="M508"/>
      <c r="N508"/>
      <c r="O508"/>
      <c r="P508"/>
      <c r="Q508"/>
      <c r="R508"/>
      <c r="S508"/>
      <c r="T508"/>
      <c r="U508"/>
      <c r="V508"/>
    </row>
    <row r="509" spans="1:22" ht="12.75">
      <c r="A509"/>
      <c r="B509"/>
      <c r="C509"/>
      <c r="D509"/>
      <c r="E509"/>
      <c r="F509"/>
      <c r="G509"/>
      <c r="H509"/>
      <c r="I509"/>
      <c r="J509"/>
      <c r="K509"/>
      <c r="L509"/>
      <c r="M509"/>
      <c r="N509"/>
      <c r="O509"/>
      <c r="P509"/>
      <c r="Q509"/>
      <c r="R509"/>
      <c r="S509"/>
      <c r="T509"/>
      <c r="U509"/>
      <c r="V509"/>
    </row>
    <row r="510" spans="1:22" ht="12.75">
      <c r="A510"/>
      <c r="B510"/>
      <c r="C510"/>
      <c r="D510"/>
      <c r="E510"/>
      <c r="F510"/>
      <c r="G510"/>
      <c r="H510"/>
      <c r="I510"/>
      <c r="J510"/>
      <c r="K510"/>
      <c r="L510"/>
      <c r="M510"/>
      <c r="N510"/>
      <c r="O510"/>
      <c r="P510"/>
      <c r="Q510"/>
      <c r="R510"/>
      <c r="S510"/>
      <c r="T510"/>
      <c r="U510"/>
      <c r="V510"/>
    </row>
    <row r="511" spans="1:22" ht="12.75">
      <c r="A511"/>
      <c r="B511"/>
      <c r="C511"/>
      <c r="D511"/>
      <c r="E511"/>
      <c r="F511"/>
      <c r="G511"/>
      <c r="H511"/>
      <c r="I511"/>
      <c r="J511"/>
      <c r="K511"/>
      <c r="L511"/>
      <c r="M511"/>
      <c r="N511"/>
      <c r="O511"/>
      <c r="P511"/>
      <c r="Q511"/>
      <c r="R511"/>
      <c r="S511"/>
      <c r="T511"/>
      <c r="U511"/>
      <c r="V511"/>
    </row>
    <row r="512" spans="1:22" ht="12.75">
      <c r="A512"/>
      <c r="B512"/>
      <c r="C512"/>
      <c r="D512"/>
      <c r="E512"/>
      <c r="F512"/>
      <c r="G512"/>
      <c r="H512"/>
      <c r="I512"/>
      <c r="J512"/>
      <c r="K512"/>
      <c r="L512"/>
      <c r="M512"/>
      <c r="N512"/>
      <c r="O512"/>
      <c r="P512"/>
      <c r="Q512"/>
      <c r="R512"/>
      <c r="S512"/>
      <c r="T512"/>
      <c r="U512"/>
      <c r="V512"/>
    </row>
    <row r="513" spans="1:22" ht="12.75">
      <c r="A513"/>
      <c r="B513"/>
      <c r="C513"/>
      <c r="D513"/>
      <c r="E513"/>
      <c r="F513"/>
      <c r="G513"/>
      <c r="H513"/>
      <c r="I513"/>
      <c r="J513"/>
      <c r="K513"/>
      <c r="L513"/>
      <c r="M513"/>
      <c r="N513"/>
      <c r="O513"/>
      <c r="P513"/>
      <c r="Q513"/>
      <c r="R513"/>
      <c r="S513"/>
      <c r="T513"/>
      <c r="U513"/>
      <c r="V513"/>
    </row>
    <row r="514" spans="1:22" ht="12.75">
      <c r="A514"/>
      <c r="B514"/>
      <c r="C514"/>
      <c r="D514"/>
      <c r="E514"/>
      <c r="F514"/>
      <c r="G514"/>
      <c r="H514"/>
      <c r="I514"/>
      <c r="J514"/>
      <c r="K514"/>
      <c r="L514"/>
      <c r="M514"/>
      <c r="N514"/>
      <c r="O514"/>
      <c r="P514"/>
      <c r="Q514"/>
      <c r="R514"/>
      <c r="S514"/>
      <c r="T514"/>
      <c r="U514"/>
      <c r="V514"/>
    </row>
    <row r="515" spans="1:22" ht="12.75">
      <c r="A515"/>
      <c r="B515"/>
      <c r="C515"/>
      <c r="D515"/>
      <c r="E515"/>
      <c r="F515"/>
      <c r="G515"/>
      <c r="H515"/>
      <c r="I515"/>
      <c r="J515"/>
      <c r="K515"/>
      <c r="L515"/>
      <c r="M515"/>
      <c r="N515"/>
      <c r="O515"/>
      <c r="P515"/>
      <c r="Q515"/>
      <c r="R515"/>
      <c r="S515"/>
      <c r="T515"/>
      <c r="U515"/>
      <c r="V515"/>
    </row>
    <row r="516" spans="1:22" ht="12.75">
      <c r="A516"/>
      <c r="B516"/>
      <c r="C516"/>
      <c r="D516"/>
      <c r="E516"/>
      <c r="F516"/>
      <c r="G516"/>
      <c r="H516"/>
      <c r="I516"/>
      <c r="J516"/>
      <c r="K516"/>
      <c r="L516"/>
      <c r="M516"/>
      <c r="N516"/>
      <c r="O516"/>
      <c r="P516"/>
      <c r="Q516"/>
      <c r="R516"/>
      <c r="S516"/>
      <c r="T516"/>
      <c r="U516"/>
      <c r="V516"/>
    </row>
    <row r="517" spans="1:22" ht="12.75">
      <c r="A517"/>
      <c r="B517"/>
      <c r="C517"/>
      <c r="D517"/>
      <c r="E517"/>
      <c r="F517"/>
      <c r="G517"/>
      <c r="H517"/>
      <c r="I517"/>
      <c r="J517"/>
      <c r="K517"/>
      <c r="L517"/>
      <c r="M517"/>
      <c r="N517"/>
      <c r="O517"/>
      <c r="P517"/>
      <c r="Q517"/>
      <c r="R517"/>
      <c r="S517"/>
      <c r="T517"/>
      <c r="U517"/>
      <c r="V517"/>
    </row>
    <row r="518" spans="1:22" ht="12.75">
      <c r="A518"/>
      <c r="B518"/>
      <c r="C518"/>
      <c r="D518"/>
      <c r="E518"/>
      <c r="F518"/>
      <c r="G518"/>
      <c r="H518"/>
      <c r="I518"/>
      <c r="J518"/>
      <c r="K518"/>
      <c r="L518"/>
      <c r="M518"/>
      <c r="N518"/>
      <c r="O518"/>
      <c r="P518"/>
      <c r="Q518"/>
      <c r="R518"/>
      <c r="S518"/>
      <c r="T518"/>
      <c r="U518"/>
      <c r="V518"/>
    </row>
    <row r="519" spans="1:22" ht="12.75">
      <c r="A519"/>
      <c r="B519"/>
      <c r="C519"/>
      <c r="D519"/>
      <c r="E519"/>
      <c r="F519"/>
      <c r="G519"/>
      <c r="H519"/>
      <c r="I519"/>
      <c r="J519"/>
      <c r="K519"/>
      <c r="L519"/>
      <c r="M519"/>
      <c r="N519"/>
      <c r="O519"/>
      <c r="P519"/>
      <c r="Q519"/>
      <c r="R519"/>
      <c r="S519"/>
      <c r="T519"/>
      <c r="U519"/>
      <c r="V519"/>
    </row>
    <row r="520" spans="1:22" ht="12.75">
      <c r="A520"/>
      <c r="B520"/>
      <c r="C520"/>
      <c r="D520"/>
      <c r="E520"/>
      <c r="F520"/>
      <c r="G520"/>
      <c r="H520"/>
      <c r="I520"/>
      <c r="J520"/>
      <c r="K520"/>
      <c r="L520"/>
      <c r="M520"/>
      <c r="N520"/>
      <c r="O520"/>
      <c r="P520"/>
      <c r="Q520"/>
      <c r="R520"/>
      <c r="S520"/>
      <c r="T520"/>
      <c r="U520"/>
      <c r="V520"/>
    </row>
    <row r="521" spans="1:22" ht="12.75">
      <c r="A521"/>
      <c r="B521"/>
      <c r="C521"/>
      <c r="D521"/>
      <c r="E521"/>
      <c r="F521"/>
      <c r="G521"/>
      <c r="H521"/>
      <c r="I521"/>
      <c r="J521"/>
      <c r="K521"/>
      <c r="L521"/>
      <c r="M521"/>
      <c r="N521"/>
      <c r="O521"/>
      <c r="P521"/>
      <c r="Q521"/>
      <c r="R521"/>
      <c r="S521"/>
      <c r="T521"/>
      <c r="U521"/>
      <c r="V521"/>
    </row>
    <row r="522" spans="1:22" ht="12.75">
      <c r="A522"/>
      <c r="B522"/>
      <c r="C522"/>
      <c r="D522"/>
      <c r="E522"/>
      <c r="F522"/>
      <c r="G522"/>
      <c r="H522"/>
      <c r="I522"/>
      <c r="J522"/>
      <c r="K522"/>
      <c r="L522"/>
      <c r="M522"/>
      <c r="N522"/>
      <c r="O522"/>
      <c r="P522"/>
      <c r="Q522"/>
      <c r="R522"/>
      <c r="S522"/>
      <c r="T522"/>
      <c r="U522"/>
      <c r="V522"/>
    </row>
    <row r="523" spans="1:22" ht="12.75">
      <c r="A523"/>
      <c r="B523"/>
      <c r="C523"/>
      <c r="D523"/>
      <c r="E523"/>
      <c r="F523"/>
      <c r="G523"/>
      <c r="H523"/>
      <c r="I523"/>
      <c r="J523"/>
      <c r="K523"/>
      <c r="L523"/>
      <c r="M523"/>
      <c r="N523"/>
      <c r="O523"/>
      <c r="P523"/>
      <c r="Q523"/>
      <c r="R523"/>
      <c r="S523"/>
      <c r="T523"/>
      <c r="U523"/>
      <c r="V523"/>
    </row>
    <row r="524" spans="1:22" ht="12.75">
      <c r="A524"/>
      <c r="B524"/>
      <c r="C524"/>
      <c r="D524"/>
      <c r="E524"/>
      <c r="F524"/>
      <c r="G524"/>
      <c r="H524"/>
      <c r="I524"/>
      <c r="J524"/>
      <c r="K524"/>
      <c r="L524"/>
      <c r="M524"/>
      <c r="N524"/>
      <c r="O524"/>
      <c r="P524"/>
      <c r="Q524"/>
      <c r="R524"/>
      <c r="S524"/>
      <c r="T524"/>
      <c r="U524"/>
      <c r="V524"/>
    </row>
    <row r="525" spans="1:22" ht="12.75">
      <c r="A525"/>
      <c r="B525"/>
      <c r="C525"/>
      <c r="D525"/>
      <c r="E525"/>
      <c r="F525"/>
      <c r="G525"/>
      <c r="H525"/>
      <c r="I525"/>
      <c r="J525"/>
      <c r="K525"/>
      <c r="L525"/>
      <c r="M525"/>
      <c r="N525"/>
      <c r="O525"/>
      <c r="P525"/>
      <c r="Q525"/>
      <c r="R525"/>
      <c r="S525"/>
      <c r="T525"/>
      <c r="U525"/>
      <c r="V525"/>
    </row>
    <row r="526" spans="1:22" ht="12.75">
      <c r="A526"/>
      <c r="B526"/>
      <c r="C526"/>
      <c r="D526"/>
      <c r="E526"/>
      <c r="F526"/>
      <c r="G526"/>
      <c r="H526"/>
      <c r="I526"/>
      <c r="J526"/>
      <c r="K526"/>
      <c r="L526"/>
      <c r="M526"/>
      <c r="N526"/>
      <c r="O526"/>
      <c r="P526"/>
      <c r="Q526"/>
      <c r="R526"/>
      <c r="S526"/>
      <c r="T526"/>
      <c r="U526"/>
      <c r="V526"/>
    </row>
    <row r="527" spans="1:22" ht="12.75">
      <c r="A527"/>
      <c r="B527"/>
      <c r="C527"/>
      <c r="D527"/>
      <c r="E527"/>
      <c r="F527"/>
      <c r="G527"/>
      <c r="H527"/>
      <c r="I527"/>
      <c r="J527"/>
      <c r="K527"/>
      <c r="L527"/>
      <c r="M527"/>
      <c r="N527"/>
      <c r="O527"/>
      <c r="P527"/>
      <c r="Q527"/>
      <c r="R527"/>
      <c r="S527"/>
      <c r="T527"/>
      <c r="U527"/>
      <c r="V527"/>
    </row>
    <row r="528" spans="1:22" ht="12.75">
      <c r="A528"/>
      <c r="B528"/>
      <c r="C528"/>
      <c r="D528"/>
      <c r="E528"/>
      <c r="F528"/>
      <c r="G528"/>
      <c r="H528"/>
      <c r="I528"/>
      <c r="J528"/>
      <c r="K528"/>
      <c r="L528"/>
      <c r="M528"/>
      <c r="N528"/>
      <c r="O528"/>
      <c r="P528"/>
      <c r="Q528"/>
      <c r="R528"/>
      <c r="S528"/>
      <c r="T528"/>
      <c r="U528"/>
      <c r="V528"/>
    </row>
    <row r="529" spans="1:22" ht="12.75">
      <c r="A529"/>
      <c r="B529"/>
      <c r="C529"/>
      <c r="D529"/>
      <c r="E529"/>
      <c r="F529"/>
      <c r="G529"/>
      <c r="H529"/>
      <c r="I529"/>
      <c r="J529"/>
      <c r="K529"/>
      <c r="L529"/>
      <c r="M529"/>
      <c r="N529"/>
      <c r="O529"/>
      <c r="P529"/>
      <c r="Q529"/>
      <c r="R529"/>
      <c r="S529"/>
      <c r="T529"/>
      <c r="U529"/>
      <c r="V529"/>
    </row>
    <row r="530" spans="1:22" ht="12.75">
      <c r="A530"/>
      <c r="B530"/>
      <c r="C530"/>
      <c r="D530"/>
      <c r="E530"/>
      <c r="F530"/>
      <c r="G530"/>
      <c r="H530"/>
      <c r="I530"/>
      <c r="J530"/>
      <c r="K530"/>
      <c r="L530"/>
      <c r="M530"/>
      <c r="N530"/>
      <c r="O530"/>
      <c r="P530"/>
      <c r="Q530"/>
      <c r="R530"/>
      <c r="S530"/>
      <c r="T530"/>
      <c r="U530"/>
      <c r="V530"/>
    </row>
    <row r="531" spans="1:22" ht="12.75">
      <c r="A531"/>
      <c r="B531"/>
      <c r="C531"/>
      <c r="D531"/>
      <c r="E531"/>
      <c r="F531"/>
      <c r="G531"/>
      <c r="H531"/>
      <c r="I531"/>
      <c r="J531"/>
      <c r="K531"/>
      <c r="L531"/>
      <c r="M531"/>
      <c r="N531"/>
      <c r="O531"/>
      <c r="P531"/>
      <c r="Q531"/>
      <c r="R531"/>
      <c r="S531"/>
      <c r="T531"/>
      <c r="U531"/>
      <c r="V531"/>
    </row>
    <row r="532" spans="1:22" ht="12.75">
      <c r="A532"/>
      <c r="B532"/>
      <c r="C532"/>
      <c r="D532"/>
      <c r="E532"/>
      <c r="F532"/>
      <c r="G532"/>
      <c r="H532"/>
      <c r="I532"/>
      <c r="J532"/>
      <c r="K532"/>
      <c r="L532"/>
      <c r="M532"/>
      <c r="N532"/>
      <c r="O532"/>
      <c r="P532"/>
      <c r="Q532"/>
      <c r="R532"/>
      <c r="S532"/>
      <c r="T532"/>
      <c r="U532"/>
      <c r="V532"/>
    </row>
    <row r="533" spans="1:22" ht="12.75">
      <c r="A533"/>
      <c r="B533"/>
      <c r="C533"/>
      <c r="D533"/>
      <c r="E533"/>
      <c r="F533"/>
      <c r="G533"/>
      <c r="H533"/>
      <c r="I533"/>
      <c r="J533"/>
      <c r="K533"/>
      <c r="L533"/>
      <c r="M533"/>
      <c r="N533"/>
      <c r="O533"/>
      <c r="P533"/>
      <c r="Q533"/>
      <c r="R533"/>
      <c r="S533"/>
      <c r="T533"/>
      <c r="U533"/>
      <c r="V533"/>
    </row>
    <row r="534" spans="1:22" ht="12.75">
      <c r="A534"/>
      <c r="B534"/>
      <c r="C534"/>
      <c r="D534"/>
      <c r="E534"/>
      <c r="F534"/>
      <c r="G534"/>
      <c r="H534"/>
      <c r="I534"/>
      <c r="J534"/>
      <c r="K534"/>
      <c r="L534"/>
      <c r="M534"/>
      <c r="N534"/>
      <c r="O534"/>
      <c r="P534"/>
      <c r="Q534"/>
      <c r="R534"/>
      <c r="S534"/>
      <c r="T534"/>
      <c r="U534"/>
      <c r="V534"/>
    </row>
    <row r="535" spans="1:22" ht="12.75">
      <c r="A535"/>
      <c r="B535"/>
      <c r="C535"/>
      <c r="D535"/>
      <c r="E535"/>
      <c r="F535"/>
      <c r="G535"/>
      <c r="H535"/>
      <c r="I535"/>
      <c r="J535"/>
      <c r="K535"/>
      <c r="L535"/>
      <c r="M535"/>
      <c r="N535"/>
      <c r="O535"/>
      <c r="P535"/>
      <c r="Q535"/>
      <c r="R535"/>
      <c r="S535"/>
      <c r="T535"/>
      <c r="U535"/>
      <c r="V535"/>
    </row>
    <row r="536" spans="1:22" ht="12.75">
      <c r="A536"/>
      <c r="B536"/>
      <c r="C536"/>
      <c r="D536"/>
      <c r="E536"/>
      <c r="F536"/>
      <c r="G536"/>
      <c r="H536"/>
      <c r="I536"/>
      <c r="J536"/>
      <c r="K536"/>
      <c r="L536"/>
      <c r="M536"/>
      <c r="N536"/>
      <c r="O536"/>
      <c r="P536"/>
      <c r="Q536"/>
      <c r="R536"/>
      <c r="S536"/>
      <c r="T536"/>
      <c r="U536"/>
      <c r="V536"/>
    </row>
    <row r="537" spans="1:22" ht="12.75">
      <c r="A537"/>
      <c r="B537"/>
      <c r="C537"/>
      <c r="D537"/>
      <c r="E537"/>
      <c r="F537"/>
      <c r="G537"/>
      <c r="H537"/>
      <c r="I537"/>
      <c r="J537"/>
      <c r="K537"/>
      <c r="L537"/>
      <c r="M537"/>
      <c r="N537"/>
      <c r="O537"/>
      <c r="P537"/>
      <c r="Q537"/>
      <c r="R537"/>
      <c r="S537"/>
      <c r="T537"/>
      <c r="U537"/>
      <c r="V537"/>
    </row>
    <row r="538" spans="1:22" ht="12.75">
      <c r="A538"/>
      <c r="B538"/>
      <c r="C538"/>
      <c r="D538"/>
      <c r="E538"/>
      <c r="F538"/>
      <c r="G538"/>
      <c r="H538"/>
      <c r="I538"/>
      <c r="J538"/>
      <c r="K538"/>
      <c r="L538"/>
      <c r="M538"/>
      <c r="N538"/>
      <c r="O538"/>
      <c r="P538"/>
      <c r="Q538"/>
      <c r="R538"/>
      <c r="S538"/>
      <c r="T538"/>
      <c r="U538"/>
      <c r="V538"/>
    </row>
    <row r="539" spans="1:22" ht="12.75">
      <c r="A539"/>
      <c r="B539"/>
      <c r="C539"/>
      <c r="D539"/>
      <c r="E539"/>
      <c r="F539"/>
      <c r="G539"/>
      <c r="H539"/>
      <c r="I539"/>
      <c r="J539"/>
      <c r="K539"/>
      <c r="L539"/>
      <c r="M539"/>
      <c r="N539"/>
      <c r="O539"/>
      <c r="P539"/>
      <c r="Q539"/>
      <c r="R539"/>
      <c r="S539"/>
      <c r="T539"/>
      <c r="U539"/>
      <c r="V539"/>
    </row>
    <row r="540" spans="1:22" ht="12.75">
      <c r="A540"/>
      <c r="B540"/>
      <c r="C540"/>
      <c r="D540"/>
      <c r="E540"/>
      <c r="F540"/>
      <c r="G540"/>
      <c r="H540"/>
      <c r="I540"/>
      <c r="J540"/>
      <c r="K540"/>
      <c r="L540"/>
      <c r="M540"/>
      <c r="N540"/>
      <c r="O540"/>
      <c r="P540"/>
      <c r="Q540"/>
      <c r="R540"/>
      <c r="S540"/>
      <c r="T540"/>
      <c r="U540"/>
      <c r="V540"/>
    </row>
    <row r="541" spans="1:22" ht="12.75">
      <c r="A541"/>
      <c r="B541"/>
      <c r="C541"/>
      <c r="D541"/>
      <c r="E541"/>
      <c r="F541"/>
      <c r="G541"/>
      <c r="H541"/>
      <c r="I541"/>
      <c r="J541"/>
      <c r="K541"/>
      <c r="L541"/>
      <c r="M541"/>
      <c r="N541"/>
      <c r="O541"/>
      <c r="P541"/>
      <c r="Q541"/>
      <c r="R541"/>
      <c r="S541"/>
      <c r="T541"/>
      <c r="U541"/>
      <c r="V541"/>
    </row>
    <row r="542" spans="1:22" ht="12.75">
      <c r="A542"/>
      <c r="B542"/>
      <c r="C542"/>
      <c r="D542"/>
      <c r="E542"/>
      <c r="F542"/>
      <c r="G542"/>
      <c r="H542"/>
      <c r="I542"/>
      <c r="J542"/>
      <c r="K542"/>
      <c r="L542"/>
      <c r="M542"/>
      <c r="N542"/>
      <c r="O542"/>
      <c r="P542"/>
      <c r="Q542"/>
      <c r="R542"/>
      <c r="S542"/>
      <c r="T542"/>
      <c r="U542"/>
      <c r="V542"/>
    </row>
    <row r="543" spans="1:22" ht="12.75">
      <c r="A543"/>
      <c r="B543"/>
      <c r="C543"/>
      <c r="D543"/>
      <c r="E543"/>
      <c r="F543"/>
      <c r="G543"/>
      <c r="H543"/>
      <c r="I543"/>
      <c r="J543"/>
      <c r="K543"/>
      <c r="L543"/>
      <c r="M543"/>
      <c r="N543"/>
      <c r="O543"/>
      <c r="P543"/>
      <c r="Q543"/>
      <c r="R543"/>
      <c r="S543"/>
      <c r="T543"/>
      <c r="U543"/>
      <c r="V543"/>
    </row>
    <row r="544" spans="1:22" ht="12.75">
      <c r="A544"/>
      <c r="B544"/>
      <c r="C544"/>
      <c r="D544"/>
      <c r="E544"/>
      <c r="F544"/>
      <c r="G544"/>
      <c r="H544"/>
      <c r="I544"/>
      <c r="J544"/>
      <c r="K544"/>
      <c r="L544"/>
      <c r="M544"/>
      <c r="N544"/>
      <c r="O544"/>
      <c r="P544"/>
      <c r="Q544"/>
      <c r="R544"/>
      <c r="S544"/>
      <c r="T544"/>
      <c r="U544"/>
      <c r="V544"/>
    </row>
    <row r="545" spans="1:22" ht="12.75">
      <c r="A545"/>
      <c r="B545"/>
      <c r="C545"/>
      <c r="D545"/>
      <c r="E545"/>
      <c r="F545"/>
      <c r="G545"/>
      <c r="H545"/>
      <c r="I545"/>
      <c r="J545"/>
      <c r="K545"/>
      <c r="L545"/>
      <c r="M545"/>
      <c r="N545"/>
      <c r="O545"/>
      <c r="P545"/>
      <c r="Q545"/>
      <c r="R545"/>
      <c r="S545"/>
      <c r="T545"/>
      <c r="U545"/>
      <c r="V545"/>
    </row>
    <row r="546" spans="1:22" ht="12.75">
      <c r="A546"/>
      <c r="B546"/>
      <c r="C546"/>
      <c r="D546"/>
      <c r="E546"/>
      <c r="F546"/>
      <c r="G546"/>
      <c r="H546"/>
      <c r="I546"/>
      <c r="J546"/>
      <c r="K546"/>
      <c r="L546"/>
      <c r="M546"/>
      <c r="N546"/>
      <c r="O546"/>
      <c r="P546"/>
      <c r="Q546"/>
      <c r="R546"/>
      <c r="S546"/>
      <c r="T546"/>
      <c r="U546"/>
      <c r="V546"/>
    </row>
    <row r="547" spans="1:22" ht="12.75">
      <c r="A547"/>
      <c r="B547"/>
      <c r="C547"/>
      <c r="D547"/>
      <c r="E547"/>
      <c r="F547"/>
      <c r="G547"/>
      <c r="H547"/>
      <c r="I547"/>
      <c r="J547"/>
      <c r="K547"/>
      <c r="L547"/>
      <c r="M547"/>
      <c r="N547"/>
      <c r="O547"/>
      <c r="P547"/>
      <c r="Q547"/>
      <c r="R547"/>
      <c r="S547"/>
      <c r="T547"/>
      <c r="U547"/>
      <c r="V547"/>
    </row>
    <row r="548" spans="1:22" ht="12.75">
      <c r="A548"/>
      <c r="B548"/>
      <c r="C548"/>
      <c r="D548"/>
      <c r="E548"/>
      <c r="F548"/>
      <c r="G548"/>
      <c r="H548"/>
      <c r="I548"/>
      <c r="J548"/>
      <c r="K548"/>
      <c r="L548"/>
      <c r="M548"/>
      <c r="N548"/>
      <c r="O548"/>
      <c r="P548"/>
      <c r="Q548"/>
      <c r="R548"/>
      <c r="S548"/>
      <c r="T548"/>
      <c r="U548"/>
      <c r="V548"/>
    </row>
    <row r="549" spans="1:22" ht="12.75">
      <c r="A549"/>
      <c r="B549"/>
      <c r="C549"/>
      <c r="D549"/>
      <c r="E549"/>
      <c r="F549"/>
      <c r="G549"/>
      <c r="H549"/>
      <c r="I549"/>
      <c r="J549"/>
      <c r="K549"/>
      <c r="L549"/>
      <c r="M549"/>
      <c r="N549"/>
      <c r="O549"/>
      <c r="P549"/>
      <c r="Q549"/>
      <c r="R549"/>
      <c r="S549"/>
      <c r="T549"/>
      <c r="U549"/>
      <c r="V549"/>
    </row>
    <row r="550" spans="1:22" ht="12.75">
      <c r="A550"/>
      <c r="B550"/>
      <c r="C550"/>
      <c r="D550"/>
      <c r="E550"/>
      <c r="F550"/>
      <c r="G550"/>
      <c r="H550"/>
      <c r="I550"/>
      <c r="J550"/>
      <c r="K550"/>
      <c r="L550"/>
      <c r="M550"/>
      <c r="N550"/>
      <c r="O550"/>
      <c r="P550"/>
      <c r="Q550"/>
      <c r="R550"/>
      <c r="S550"/>
      <c r="T550"/>
      <c r="U550"/>
      <c r="V550"/>
    </row>
    <row r="551" spans="1:22" ht="12.75">
      <c r="A551"/>
      <c r="B551"/>
      <c r="C551"/>
      <c r="D551"/>
      <c r="E551"/>
      <c r="F551"/>
      <c r="G551"/>
      <c r="H551"/>
      <c r="I551"/>
      <c r="J551"/>
      <c r="K551"/>
      <c r="L551"/>
      <c r="M551"/>
      <c r="N551"/>
      <c r="O551"/>
      <c r="P551"/>
      <c r="Q551"/>
      <c r="R551"/>
      <c r="S551"/>
      <c r="T551"/>
      <c r="U551"/>
      <c r="V551"/>
    </row>
    <row r="552" spans="1:22" ht="12.75">
      <c r="A552"/>
      <c r="B552"/>
      <c r="C552"/>
      <c r="D552"/>
      <c r="E552"/>
      <c r="F552"/>
      <c r="G552"/>
      <c r="H552"/>
      <c r="I552"/>
      <c r="J552"/>
      <c r="K552"/>
      <c r="L552"/>
      <c r="M552"/>
      <c r="N552"/>
      <c r="O552"/>
      <c r="P552"/>
      <c r="Q552"/>
      <c r="R552"/>
      <c r="S552"/>
      <c r="T552"/>
      <c r="U552"/>
      <c r="V552"/>
    </row>
    <row r="553" spans="1:22" ht="12.75">
      <c r="A553"/>
      <c r="B553"/>
      <c r="C553"/>
      <c r="D553"/>
      <c r="E553"/>
      <c r="F553"/>
      <c r="G553"/>
      <c r="H553"/>
      <c r="I553"/>
      <c r="J553"/>
      <c r="K553"/>
      <c r="L553"/>
      <c r="M553"/>
      <c r="N553"/>
      <c r="O553"/>
      <c r="P553"/>
      <c r="Q553"/>
      <c r="R553"/>
      <c r="S553"/>
      <c r="T553"/>
      <c r="U553"/>
      <c r="V553"/>
    </row>
    <row r="554" spans="1:22" ht="12.75">
      <c r="A554"/>
      <c r="B554"/>
      <c r="C554"/>
      <c r="D554"/>
      <c r="E554"/>
      <c r="F554"/>
      <c r="G554"/>
      <c r="H554"/>
      <c r="I554"/>
      <c r="J554"/>
      <c r="K554"/>
      <c r="L554"/>
      <c r="M554"/>
      <c r="N554"/>
      <c r="O554"/>
      <c r="P554"/>
      <c r="Q554"/>
      <c r="R554"/>
      <c r="S554"/>
      <c r="T554"/>
      <c r="U554"/>
      <c r="V554"/>
    </row>
    <row r="555" spans="1:22" ht="12.75">
      <c r="A555"/>
      <c r="B555"/>
      <c r="C555"/>
      <c r="D555"/>
      <c r="E555"/>
      <c r="F555"/>
      <c r="G555"/>
      <c r="H555"/>
      <c r="I555"/>
      <c r="J555"/>
      <c r="K555"/>
      <c r="L555"/>
      <c r="M555"/>
      <c r="N555"/>
      <c r="O555"/>
      <c r="P555"/>
      <c r="Q555"/>
      <c r="R555"/>
      <c r="S555"/>
      <c r="T555"/>
      <c r="U555"/>
      <c r="V555"/>
    </row>
    <row r="556" spans="1:22" ht="12.75">
      <c r="A556"/>
      <c r="B556"/>
      <c r="C556"/>
      <c r="D556"/>
      <c r="E556"/>
      <c r="F556"/>
      <c r="G556"/>
      <c r="H556"/>
      <c r="I556"/>
      <c r="J556"/>
      <c r="K556"/>
      <c r="L556"/>
      <c r="M556"/>
      <c r="N556"/>
      <c r="O556"/>
      <c r="P556"/>
      <c r="Q556"/>
      <c r="R556"/>
      <c r="S556"/>
      <c r="T556"/>
      <c r="U556"/>
      <c r="V556"/>
    </row>
    <row r="557" spans="1:22" ht="12.75">
      <c r="A557"/>
      <c r="B557"/>
      <c r="C557"/>
      <c r="D557"/>
      <c r="E557"/>
      <c r="F557"/>
      <c r="G557"/>
      <c r="H557"/>
      <c r="I557"/>
      <c r="J557"/>
      <c r="K557"/>
      <c r="L557"/>
      <c r="M557"/>
      <c r="N557"/>
      <c r="O557"/>
      <c r="P557"/>
      <c r="Q557"/>
      <c r="R557"/>
      <c r="S557"/>
      <c r="T557"/>
      <c r="U557"/>
      <c r="V557"/>
    </row>
    <row r="558" spans="1:22" ht="12.75">
      <c r="A558"/>
      <c r="B558"/>
      <c r="C558"/>
      <c r="D558"/>
      <c r="E558"/>
      <c r="F558"/>
      <c r="G558"/>
      <c r="H558"/>
      <c r="I558"/>
      <c r="J558"/>
      <c r="K558"/>
      <c r="L558"/>
      <c r="M558"/>
      <c r="N558"/>
      <c r="O558"/>
      <c r="P558"/>
      <c r="Q558"/>
      <c r="R558"/>
      <c r="S558"/>
      <c r="T558"/>
      <c r="U558"/>
      <c r="V558"/>
    </row>
    <row r="559" spans="1:22" ht="12.75">
      <c r="A559"/>
      <c r="B559"/>
      <c r="C559"/>
      <c r="D559"/>
      <c r="E559"/>
      <c r="F559"/>
      <c r="G559"/>
      <c r="H559"/>
      <c r="I559"/>
      <c r="J559"/>
      <c r="K559"/>
      <c r="L559"/>
      <c r="M559"/>
      <c r="N559"/>
      <c r="O559"/>
      <c r="P559"/>
      <c r="Q559"/>
      <c r="R559"/>
      <c r="S559"/>
      <c r="T559"/>
      <c r="U559"/>
      <c r="V559"/>
    </row>
    <row r="560" spans="1:22" ht="12.75">
      <c r="A560"/>
      <c r="B560"/>
      <c r="C560"/>
      <c r="D560"/>
      <c r="E560"/>
      <c r="F560"/>
      <c r="G560"/>
      <c r="H560"/>
      <c r="I560"/>
      <c r="J560"/>
      <c r="K560"/>
      <c r="L560"/>
      <c r="M560"/>
      <c r="N560"/>
      <c r="O560"/>
      <c r="P560"/>
      <c r="Q560"/>
      <c r="R560"/>
      <c r="S560"/>
      <c r="T560"/>
      <c r="U560"/>
      <c r="V560"/>
    </row>
    <row r="561" spans="1:22" ht="12.75">
      <c r="A561"/>
      <c r="B561"/>
      <c r="C561"/>
      <c r="D561"/>
      <c r="E561"/>
      <c r="F561"/>
      <c r="G561"/>
      <c r="H561"/>
      <c r="I561"/>
      <c r="J561"/>
      <c r="K561"/>
      <c r="L561"/>
      <c r="M561"/>
      <c r="N561"/>
      <c r="O561"/>
      <c r="P561"/>
      <c r="Q561"/>
      <c r="R561"/>
      <c r="S561"/>
      <c r="T561"/>
      <c r="U561"/>
      <c r="V561"/>
    </row>
    <row r="562" spans="1:22" ht="12.75">
      <c r="A562"/>
      <c r="B562"/>
      <c r="C562"/>
      <c r="D562"/>
      <c r="E562"/>
      <c r="F562"/>
      <c r="G562"/>
      <c r="H562"/>
      <c r="I562"/>
      <c r="J562"/>
      <c r="K562"/>
      <c r="L562"/>
      <c r="M562"/>
      <c r="N562"/>
      <c r="O562"/>
      <c r="P562"/>
      <c r="Q562"/>
      <c r="R562"/>
      <c r="S562"/>
      <c r="T562"/>
      <c r="U562"/>
      <c r="V562"/>
    </row>
    <row r="563" spans="1:22" ht="12.75">
      <c r="A563"/>
      <c r="B563"/>
      <c r="C563"/>
      <c r="D563"/>
      <c r="E563"/>
      <c r="F563"/>
      <c r="G563"/>
      <c r="H563"/>
      <c r="I563"/>
      <c r="J563"/>
      <c r="K563"/>
      <c r="L563"/>
      <c r="M563"/>
      <c r="N563"/>
      <c r="O563"/>
      <c r="P563"/>
      <c r="Q563"/>
      <c r="R563"/>
      <c r="S563"/>
      <c r="T563"/>
      <c r="U563"/>
      <c r="V563"/>
    </row>
    <row r="564" spans="1:22" ht="12.75">
      <c r="A564"/>
      <c r="B564"/>
      <c r="C564"/>
      <c r="D564"/>
      <c r="E564"/>
      <c r="F564"/>
      <c r="G564"/>
      <c r="H564"/>
      <c r="I564"/>
      <c r="J564"/>
      <c r="K564"/>
      <c r="L564"/>
      <c r="M564"/>
      <c r="N564"/>
      <c r="O564"/>
      <c r="P564"/>
      <c r="Q564"/>
      <c r="R564"/>
      <c r="S564"/>
      <c r="T564"/>
      <c r="U564"/>
      <c r="V564"/>
    </row>
    <row r="565" spans="1:22" ht="12.75">
      <c r="A565"/>
      <c r="B565"/>
      <c r="C565"/>
      <c r="D565"/>
      <c r="E565"/>
      <c r="F565"/>
      <c r="G565"/>
      <c r="H565"/>
      <c r="I565"/>
      <c r="J565"/>
      <c r="K565"/>
      <c r="L565"/>
      <c r="M565"/>
      <c r="N565"/>
      <c r="O565"/>
      <c r="P565"/>
      <c r="Q565"/>
      <c r="R565"/>
      <c r="S565"/>
      <c r="T565"/>
      <c r="U565"/>
      <c r="V565"/>
    </row>
    <row r="566" spans="1:22" ht="12.75">
      <c r="A566"/>
      <c r="B566"/>
      <c r="C566"/>
      <c r="D566"/>
      <c r="E566"/>
      <c r="F566"/>
      <c r="G566"/>
      <c r="H566"/>
      <c r="I566"/>
      <c r="J566"/>
      <c r="K566"/>
      <c r="L566"/>
      <c r="M566"/>
      <c r="N566"/>
      <c r="O566"/>
      <c r="P566"/>
      <c r="Q566"/>
      <c r="R566"/>
      <c r="S566"/>
      <c r="T566"/>
      <c r="U566"/>
      <c r="V566"/>
    </row>
    <row r="567" spans="1:22" ht="12.75">
      <c r="A567"/>
      <c r="B567"/>
      <c r="C567"/>
      <c r="D567"/>
      <c r="E567"/>
      <c r="F567"/>
      <c r="G567"/>
      <c r="H567"/>
      <c r="I567"/>
      <c r="J567"/>
      <c r="K567"/>
      <c r="L567"/>
      <c r="M567"/>
      <c r="N567"/>
      <c r="O567"/>
      <c r="P567"/>
      <c r="Q567"/>
      <c r="R567"/>
      <c r="S567"/>
      <c r="T567"/>
      <c r="U567"/>
      <c r="V567"/>
    </row>
    <row r="568" spans="1:22" ht="12.75">
      <c r="A568"/>
      <c r="B568"/>
      <c r="C568"/>
      <c r="D568"/>
      <c r="E568"/>
      <c r="F568"/>
      <c r="G568"/>
      <c r="H568"/>
      <c r="I568"/>
      <c r="J568"/>
      <c r="K568"/>
      <c r="L568"/>
      <c r="M568"/>
      <c r="N568"/>
      <c r="O568"/>
      <c r="P568"/>
      <c r="Q568"/>
      <c r="R568"/>
      <c r="S568"/>
      <c r="T568"/>
      <c r="U568"/>
      <c r="V568"/>
    </row>
    <row r="569" spans="1:22" ht="12.75">
      <c r="A569"/>
      <c r="B569"/>
      <c r="C569"/>
      <c r="D569"/>
      <c r="E569"/>
      <c r="F569"/>
      <c r="G569"/>
      <c r="H569"/>
      <c r="I569"/>
      <c r="J569"/>
      <c r="K569"/>
      <c r="L569"/>
      <c r="M569"/>
      <c r="N569"/>
      <c r="O569"/>
      <c r="P569"/>
      <c r="Q569"/>
      <c r="R569"/>
      <c r="S569"/>
      <c r="T569"/>
      <c r="U569"/>
      <c r="V569"/>
    </row>
    <row r="570" spans="1:22" ht="12.75">
      <c r="A570"/>
      <c r="B570"/>
      <c r="C570"/>
      <c r="D570"/>
      <c r="E570"/>
      <c r="F570"/>
      <c r="G570"/>
      <c r="H570"/>
      <c r="I570"/>
      <c r="J570"/>
      <c r="K570"/>
      <c r="L570"/>
      <c r="M570"/>
      <c r="N570"/>
      <c r="O570"/>
      <c r="P570"/>
      <c r="Q570"/>
      <c r="R570"/>
      <c r="S570"/>
      <c r="T570"/>
      <c r="U570"/>
      <c r="V570"/>
    </row>
    <row r="571" spans="1:22" ht="12.75">
      <c r="A571"/>
      <c r="B571"/>
      <c r="C571"/>
      <c r="D571"/>
      <c r="E571"/>
      <c r="F571"/>
      <c r="G571"/>
      <c r="H571"/>
      <c r="I571"/>
      <c r="J571"/>
      <c r="K571"/>
      <c r="L571"/>
      <c r="M571"/>
      <c r="N571"/>
      <c r="O571"/>
      <c r="P571"/>
      <c r="Q571"/>
      <c r="R571"/>
      <c r="S571"/>
      <c r="T571"/>
      <c r="U571"/>
      <c r="V571"/>
    </row>
    <row r="572" spans="1:22" ht="12.75">
      <c r="A572"/>
      <c r="B572"/>
      <c r="C572"/>
      <c r="D572"/>
      <c r="E572"/>
      <c r="F572"/>
      <c r="G572"/>
      <c r="H572"/>
      <c r="I572"/>
      <c r="J572"/>
      <c r="K572"/>
      <c r="L572"/>
      <c r="M572"/>
      <c r="N572"/>
      <c r="O572"/>
      <c r="P572"/>
      <c r="Q572"/>
      <c r="R572"/>
      <c r="S572"/>
      <c r="T572"/>
      <c r="U572"/>
      <c r="V572"/>
    </row>
    <row r="573" spans="1:22" ht="12.75">
      <c r="A573"/>
      <c r="B573"/>
      <c r="C573"/>
      <c r="D573"/>
      <c r="E573"/>
      <c r="F573"/>
      <c r="G573"/>
      <c r="H573"/>
      <c r="I573"/>
      <c r="J573"/>
      <c r="K573"/>
      <c r="L573"/>
      <c r="M573"/>
      <c r="N573"/>
      <c r="O573"/>
      <c r="P573"/>
      <c r="Q573"/>
      <c r="R573"/>
      <c r="S573"/>
      <c r="T573"/>
      <c r="U573"/>
      <c r="V573"/>
    </row>
    <row r="574" spans="1:22" ht="12.75">
      <c r="A574"/>
      <c r="B574"/>
      <c r="C574"/>
      <c r="D574"/>
      <c r="E574"/>
      <c r="F574"/>
      <c r="G574"/>
      <c r="H574"/>
      <c r="I574"/>
      <c r="J574"/>
      <c r="K574"/>
      <c r="L574"/>
      <c r="M574"/>
      <c r="N574"/>
      <c r="O574"/>
      <c r="P574"/>
      <c r="Q574"/>
      <c r="R574"/>
      <c r="S574"/>
      <c r="T574"/>
      <c r="U574"/>
      <c r="V574"/>
    </row>
    <row r="575" spans="1:22" ht="12.75">
      <c r="A575"/>
      <c r="B575"/>
      <c r="C575"/>
      <c r="D575"/>
      <c r="E575"/>
      <c r="F575"/>
      <c r="G575"/>
      <c r="H575"/>
      <c r="I575"/>
      <c r="J575"/>
      <c r="K575"/>
      <c r="L575"/>
      <c r="M575"/>
      <c r="N575"/>
      <c r="O575"/>
      <c r="P575"/>
      <c r="Q575"/>
      <c r="R575"/>
      <c r="S575"/>
      <c r="T575"/>
      <c r="U575"/>
      <c r="V575"/>
    </row>
    <row r="576" spans="1:22" ht="12.75">
      <c r="A576"/>
      <c r="B576"/>
      <c r="C576"/>
      <c r="D576"/>
      <c r="E576"/>
      <c r="F576"/>
      <c r="G576"/>
      <c r="H576"/>
      <c r="I576"/>
      <c r="J576"/>
      <c r="K576"/>
      <c r="L576"/>
      <c r="M576"/>
      <c r="N576"/>
      <c r="O576"/>
      <c r="P576"/>
      <c r="Q576"/>
      <c r="R576"/>
      <c r="S576"/>
      <c r="T576"/>
      <c r="U576"/>
      <c r="V576"/>
    </row>
    <row r="577" spans="1:22" ht="12.75">
      <c r="A577"/>
      <c r="B577"/>
      <c r="C577"/>
      <c r="D577"/>
      <c r="E577"/>
      <c r="F577"/>
      <c r="G577"/>
      <c r="H577"/>
      <c r="I577"/>
      <c r="J577"/>
      <c r="K577"/>
      <c r="L577"/>
      <c r="M577"/>
      <c r="N577"/>
      <c r="O577"/>
      <c r="P577"/>
      <c r="Q577"/>
      <c r="R577"/>
      <c r="S577"/>
      <c r="T577"/>
      <c r="U577"/>
      <c r="V577"/>
    </row>
    <row r="578" spans="1:22" ht="12.75">
      <c r="A578"/>
      <c r="B578"/>
      <c r="C578"/>
      <c r="D578"/>
      <c r="E578"/>
      <c r="F578"/>
      <c r="G578"/>
      <c r="H578"/>
      <c r="I578"/>
      <c r="J578"/>
      <c r="K578"/>
      <c r="L578"/>
      <c r="M578"/>
      <c r="N578"/>
      <c r="O578"/>
      <c r="P578"/>
      <c r="Q578"/>
      <c r="R578"/>
      <c r="S578"/>
      <c r="T578"/>
      <c r="U578"/>
      <c r="V578"/>
    </row>
    <row r="579" spans="1:22" ht="12.75">
      <c r="A579"/>
      <c r="B579"/>
      <c r="C579"/>
      <c r="D579"/>
      <c r="E579"/>
      <c r="F579"/>
      <c r="G579"/>
      <c r="H579"/>
      <c r="I579"/>
      <c r="J579"/>
      <c r="K579"/>
      <c r="L579"/>
      <c r="M579"/>
      <c r="N579"/>
      <c r="O579"/>
      <c r="P579"/>
      <c r="Q579"/>
      <c r="R579"/>
      <c r="S579"/>
      <c r="T579"/>
      <c r="U579"/>
      <c r="V579"/>
    </row>
    <row r="580" spans="1:22" ht="12.75">
      <c r="A580"/>
      <c r="B580"/>
      <c r="C580"/>
      <c r="D580"/>
      <c r="E580"/>
      <c r="F580"/>
      <c r="G580"/>
      <c r="H580"/>
      <c r="I580"/>
      <c r="J580"/>
      <c r="K580"/>
      <c r="L580"/>
      <c r="M580"/>
      <c r="N580"/>
      <c r="O580"/>
      <c r="P580"/>
      <c r="Q580"/>
      <c r="R580"/>
      <c r="S580"/>
      <c r="T580"/>
      <c r="U580"/>
      <c r="V580"/>
    </row>
    <row r="581" spans="1:22" ht="12.75">
      <c r="A581"/>
      <c r="B581"/>
      <c r="C581"/>
      <c r="D581"/>
      <c r="E581"/>
      <c r="F581"/>
      <c r="G581"/>
      <c r="H581"/>
      <c r="I581"/>
      <c r="J581"/>
      <c r="K581"/>
      <c r="L581"/>
      <c r="M581"/>
      <c r="N581"/>
      <c r="O581"/>
      <c r="P581"/>
      <c r="Q581"/>
      <c r="R581"/>
      <c r="S581"/>
      <c r="T581"/>
      <c r="U581"/>
      <c r="V581"/>
    </row>
    <row r="582" spans="1:22" ht="12.75">
      <c r="A582"/>
      <c r="B582"/>
      <c r="C582"/>
      <c r="D582"/>
      <c r="E582"/>
      <c r="F582"/>
      <c r="G582"/>
      <c r="H582"/>
      <c r="I582"/>
      <c r="J582"/>
      <c r="K582"/>
      <c r="L582"/>
      <c r="M582"/>
      <c r="N582"/>
      <c r="O582"/>
      <c r="P582"/>
      <c r="Q582"/>
      <c r="R582"/>
      <c r="S582"/>
      <c r="T582"/>
      <c r="U582"/>
      <c r="V582"/>
    </row>
    <row r="583" spans="1:22" ht="12.75">
      <c r="A583"/>
      <c r="B583"/>
      <c r="C583"/>
      <c r="D583"/>
      <c r="E583"/>
      <c r="F583"/>
      <c r="G583"/>
      <c r="H583"/>
      <c r="I583"/>
      <c r="J583"/>
      <c r="K583"/>
      <c r="L583"/>
      <c r="M583"/>
      <c r="N583"/>
      <c r="O583"/>
      <c r="P583"/>
      <c r="Q583"/>
      <c r="R583"/>
      <c r="S583"/>
      <c r="T583"/>
      <c r="U583"/>
      <c r="V583"/>
    </row>
    <row r="584" spans="1:22" ht="12.75">
      <c r="A584"/>
      <c r="B584"/>
      <c r="C584"/>
      <c r="D584"/>
      <c r="E584"/>
      <c r="F584"/>
      <c r="G584"/>
      <c r="H584"/>
      <c r="I584"/>
      <c r="J584"/>
      <c r="K584"/>
      <c r="L584"/>
      <c r="M584"/>
      <c r="N584"/>
      <c r="O584"/>
      <c r="P584"/>
      <c r="Q584"/>
      <c r="R584"/>
      <c r="S584"/>
      <c r="T584"/>
      <c r="U584"/>
      <c r="V584"/>
    </row>
    <row r="585" spans="1:22" ht="12.75">
      <c r="A585"/>
      <c r="B585"/>
      <c r="C585"/>
      <c r="D585"/>
      <c r="E585"/>
      <c r="F585"/>
      <c r="G585"/>
      <c r="H585"/>
      <c r="I585"/>
      <c r="J585"/>
      <c r="K585"/>
      <c r="L585"/>
      <c r="M585"/>
      <c r="N585"/>
      <c r="O585"/>
      <c r="P585"/>
      <c r="Q585"/>
      <c r="R585"/>
      <c r="S585"/>
      <c r="T585"/>
      <c r="U585"/>
      <c r="V585"/>
    </row>
    <row r="586" spans="1:22" ht="12.75">
      <c r="A586"/>
      <c r="B586"/>
      <c r="C586"/>
      <c r="D586"/>
      <c r="E586"/>
      <c r="F586"/>
      <c r="G586"/>
      <c r="H586"/>
      <c r="I586"/>
      <c r="J586"/>
      <c r="K586"/>
      <c r="L586"/>
      <c r="M586"/>
      <c r="N586"/>
      <c r="O586"/>
      <c r="P586"/>
      <c r="Q586"/>
      <c r="R586"/>
      <c r="S586"/>
      <c r="T586"/>
      <c r="U586"/>
      <c r="V586"/>
    </row>
    <row r="587" spans="1:22" ht="12.75">
      <c r="A587"/>
      <c r="B587"/>
      <c r="C587"/>
      <c r="D587"/>
      <c r="E587"/>
      <c r="F587"/>
      <c r="G587"/>
      <c r="H587"/>
      <c r="I587"/>
      <c r="J587"/>
      <c r="K587"/>
      <c r="L587"/>
      <c r="M587"/>
      <c r="N587"/>
      <c r="O587"/>
      <c r="P587"/>
      <c r="Q587"/>
      <c r="R587"/>
      <c r="S587"/>
      <c r="T587"/>
      <c r="U587"/>
      <c r="V587"/>
    </row>
    <row r="588" spans="1:22" ht="12.75">
      <c r="A588"/>
      <c r="B588"/>
      <c r="C588"/>
      <c r="D588"/>
      <c r="E588"/>
      <c r="F588"/>
      <c r="G588"/>
      <c r="H588"/>
      <c r="I588"/>
      <c r="J588"/>
      <c r="K588"/>
      <c r="L588"/>
      <c r="M588"/>
      <c r="N588"/>
      <c r="O588"/>
      <c r="P588"/>
      <c r="Q588"/>
      <c r="R588"/>
      <c r="S588"/>
      <c r="T588"/>
      <c r="U588"/>
      <c r="V588"/>
    </row>
    <row r="589" spans="1:22" ht="12.75">
      <c r="A589"/>
      <c r="B589"/>
      <c r="C589"/>
      <c r="D589"/>
      <c r="E589"/>
      <c r="F589"/>
      <c r="G589"/>
      <c r="H589"/>
      <c r="I589"/>
      <c r="J589"/>
      <c r="K589"/>
      <c r="L589"/>
      <c r="M589"/>
      <c r="N589"/>
      <c r="O589"/>
      <c r="P589"/>
      <c r="Q589"/>
      <c r="R589"/>
      <c r="S589"/>
      <c r="T589"/>
      <c r="U589"/>
      <c r="V589"/>
    </row>
    <row r="590" spans="1:22" ht="12.75">
      <c r="A590"/>
      <c r="B590"/>
      <c r="C590"/>
      <c r="D590"/>
      <c r="E590"/>
      <c r="F590"/>
      <c r="G590"/>
      <c r="H590"/>
      <c r="I590"/>
      <c r="J590"/>
      <c r="K590"/>
      <c r="L590"/>
      <c r="M590"/>
      <c r="N590"/>
      <c r="O590"/>
      <c r="P590"/>
      <c r="Q590"/>
      <c r="R590"/>
      <c r="S590"/>
      <c r="T590"/>
      <c r="U590"/>
      <c r="V590"/>
    </row>
    <row r="591" spans="1:22" ht="12.75">
      <c r="A591"/>
      <c r="B591"/>
      <c r="C591"/>
      <c r="D591"/>
      <c r="E591"/>
      <c r="F591"/>
      <c r="G591"/>
      <c r="H591"/>
      <c r="I591"/>
      <c r="J591"/>
      <c r="K591"/>
      <c r="L591"/>
      <c r="M591"/>
      <c r="N591"/>
      <c r="O591"/>
      <c r="P591"/>
      <c r="Q591"/>
      <c r="R591"/>
      <c r="S591"/>
      <c r="T591"/>
      <c r="U591"/>
      <c r="V591"/>
    </row>
    <row r="592" spans="1:22" ht="12.75">
      <c r="A592"/>
      <c r="B592"/>
      <c r="C592"/>
      <c r="D592"/>
      <c r="E592"/>
      <c r="F592"/>
      <c r="G592"/>
      <c r="H592"/>
      <c r="I592"/>
      <c r="J592"/>
      <c r="K592"/>
      <c r="L592"/>
      <c r="M592"/>
      <c r="N592"/>
      <c r="O592"/>
      <c r="P592"/>
      <c r="Q592"/>
      <c r="R592"/>
      <c r="S592"/>
      <c r="T592"/>
      <c r="U592"/>
      <c r="V592"/>
    </row>
    <row r="593" spans="1:22" ht="12.75">
      <c r="A593"/>
      <c r="B593"/>
      <c r="C593"/>
      <c r="D593"/>
      <c r="E593"/>
      <c r="F593"/>
      <c r="G593"/>
      <c r="H593"/>
      <c r="I593"/>
      <c r="J593"/>
      <c r="K593"/>
      <c r="L593"/>
      <c r="M593"/>
      <c r="N593"/>
      <c r="O593"/>
      <c r="P593"/>
      <c r="Q593"/>
      <c r="R593"/>
      <c r="S593"/>
      <c r="T593"/>
      <c r="U593"/>
      <c r="V593"/>
    </row>
    <row r="594" spans="1:22" ht="12.75">
      <c r="A594"/>
      <c r="B594"/>
      <c r="C594"/>
      <c r="D594"/>
      <c r="E594"/>
      <c r="F594"/>
      <c r="G594"/>
      <c r="H594"/>
      <c r="I594"/>
      <c r="J594"/>
      <c r="K594"/>
      <c r="L594"/>
      <c r="M594"/>
      <c r="N594"/>
      <c r="O594"/>
      <c r="P594"/>
      <c r="Q594"/>
      <c r="R594"/>
      <c r="S594"/>
      <c r="T594"/>
      <c r="U594"/>
      <c r="V594"/>
    </row>
    <row r="595" spans="1:22" ht="12.75">
      <c r="A595"/>
      <c r="B595"/>
      <c r="C595"/>
      <c r="D595"/>
      <c r="E595"/>
      <c r="F595"/>
      <c r="G595"/>
      <c r="H595"/>
      <c r="I595"/>
      <c r="J595"/>
      <c r="K595"/>
      <c r="L595"/>
      <c r="M595"/>
      <c r="N595"/>
      <c r="O595"/>
      <c r="P595"/>
      <c r="Q595"/>
      <c r="R595"/>
      <c r="S595"/>
      <c r="T595"/>
      <c r="U595"/>
      <c r="V595"/>
    </row>
    <row r="596" spans="1:22" ht="12.75">
      <c r="A596"/>
      <c r="B596"/>
      <c r="C596"/>
      <c r="D596"/>
      <c r="E596"/>
      <c r="F596"/>
      <c r="G596"/>
      <c r="H596"/>
      <c r="I596"/>
      <c r="J596"/>
      <c r="K596"/>
      <c r="L596"/>
      <c r="M596"/>
      <c r="N596"/>
      <c r="O596"/>
      <c r="P596"/>
      <c r="Q596"/>
      <c r="R596"/>
      <c r="S596"/>
      <c r="T596"/>
      <c r="U596"/>
      <c r="V596"/>
    </row>
    <row r="597" spans="1:22" ht="12.75">
      <c r="A597"/>
      <c r="B597"/>
      <c r="C597"/>
      <c r="D597"/>
      <c r="E597"/>
      <c r="F597"/>
      <c r="G597"/>
      <c r="H597"/>
      <c r="I597"/>
      <c r="J597"/>
      <c r="K597"/>
      <c r="L597"/>
      <c r="M597"/>
      <c r="N597"/>
      <c r="O597"/>
      <c r="P597"/>
      <c r="Q597"/>
      <c r="R597"/>
      <c r="S597"/>
      <c r="T597"/>
      <c r="U597"/>
      <c r="V597"/>
    </row>
    <row r="598" spans="1:22" ht="12.75">
      <c r="A598"/>
      <c r="B598"/>
      <c r="C598"/>
      <c r="D598"/>
      <c r="E598"/>
      <c r="F598"/>
      <c r="G598"/>
      <c r="H598"/>
      <c r="I598"/>
      <c r="J598"/>
      <c r="K598"/>
      <c r="L598"/>
      <c r="M598"/>
      <c r="N598"/>
      <c r="O598"/>
      <c r="P598"/>
      <c r="Q598"/>
      <c r="R598"/>
      <c r="S598"/>
      <c r="T598"/>
      <c r="U598"/>
      <c r="V598"/>
    </row>
    <row r="599" spans="1:22" ht="12.75">
      <c r="A599"/>
      <c r="B599"/>
      <c r="C599"/>
      <c r="D599"/>
      <c r="E599"/>
      <c r="F599"/>
      <c r="G599"/>
      <c r="H599"/>
      <c r="I599"/>
      <c r="J599"/>
      <c r="K599"/>
      <c r="L599"/>
      <c r="M599"/>
      <c r="N599"/>
      <c r="O599"/>
      <c r="P599"/>
      <c r="Q599"/>
      <c r="R599"/>
      <c r="S599"/>
      <c r="T599"/>
      <c r="U599"/>
      <c r="V599"/>
    </row>
    <row r="600" spans="1:22" ht="12.75">
      <c r="A600"/>
      <c r="B600"/>
      <c r="C600"/>
      <c r="D600"/>
      <c r="E600"/>
      <c r="F600"/>
      <c r="G600"/>
      <c r="H600"/>
      <c r="I600"/>
      <c r="J600"/>
      <c r="K600"/>
      <c r="L600"/>
      <c r="M600"/>
      <c r="N600"/>
      <c r="O600"/>
      <c r="P600"/>
      <c r="Q600"/>
      <c r="R600"/>
      <c r="S600"/>
      <c r="T600"/>
      <c r="U600"/>
      <c r="V600"/>
    </row>
    <row r="601" spans="1:22" ht="12.75">
      <c r="A601"/>
      <c r="B601"/>
      <c r="C601"/>
      <c r="D601"/>
      <c r="E601"/>
      <c r="F601"/>
      <c r="G601"/>
      <c r="H601"/>
      <c r="I601"/>
      <c r="J601"/>
      <c r="K601"/>
      <c r="L601"/>
      <c r="M601"/>
      <c r="N601"/>
      <c r="O601"/>
      <c r="P601"/>
      <c r="Q601"/>
      <c r="R601"/>
      <c r="S601"/>
      <c r="T601"/>
      <c r="U601"/>
      <c r="V601"/>
    </row>
    <row r="602" spans="1:22" ht="12.75">
      <c r="A602"/>
      <c r="B602"/>
      <c r="C602"/>
      <c r="D602"/>
      <c r="E602"/>
      <c r="F602"/>
      <c r="G602"/>
      <c r="H602"/>
      <c r="I602"/>
      <c r="J602"/>
      <c r="K602"/>
      <c r="L602"/>
      <c r="M602"/>
      <c r="N602"/>
      <c r="O602"/>
      <c r="P602"/>
      <c r="Q602"/>
      <c r="R602"/>
      <c r="S602"/>
      <c r="T602"/>
      <c r="U602"/>
      <c r="V602"/>
    </row>
    <row r="603" spans="1:22" ht="12.75">
      <c r="A603"/>
      <c r="B603"/>
      <c r="C603"/>
      <c r="D603"/>
      <c r="E603"/>
      <c r="F603"/>
      <c r="G603"/>
      <c r="H603"/>
      <c r="I603"/>
      <c r="J603"/>
      <c r="K603"/>
      <c r="L603"/>
      <c r="M603"/>
      <c r="N603"/>
      <c r="O603"/>
      <c r="P603"/>
      <c r="Q603"/>
      <c r="R603"/>
      <c r="S603"/>
      <c r="T603"/>
      <c r="U603"/>
      <c r="V603"/>
    </row>
    <row r="604" spans="1:22" ht="12.75">
      <c r="A604"/>
      <c r="B604"/>
      <c r="C604"/>
      <c r="D604"/>
      <c r="E604"/>
      <c r="F604"/>
      <c r="G604"/>
      <c r="H604"/>
      <c r="I604"/>
      <c r="J604"/>
      <c r="K604"/>
      <c r="L604"/>
      <c r="M604"/>
      <c r="N604"/>
      <c r="O604"/>
      <c r="P604"/>
      <c r="Q604"/>
      <c r="R604"/>
      <c r="S604"/>
      <c r="T604"/>
      <c r="U604"/>
      <c r="V604"/>
    </row>
    <row r="605" spans="1:22" ht="12.75">
      <c r="A605"/>
      <c r="B605"/>
      <c r="C605"/>
      <c r="D605"/>
      <c r="E605"/>
      <c r="F605"/>
      <c r="G605"/>
      <c r="H605"/>
      <c r="I605"/>
      <c r="J605"/>
      <c r="K605"/>
      <c r="L605"/>
      <c r="M605"/>
      <c r="N605"/>
      <c r="O605"/>
      <c r="P605"/>
      <c r="Q605"/>
      <c r="R605"/>
      <c r="S605"/>
      <c r="T605"/>
      <c r="U605"/>
      <c r="V605"/>
    </row>
    <row r="606" spans="1:22" ht="12.75">
      <c r="A606"/>
      <c r="B606"/>
      <c r="C606"/>
      <c r="D606"/>
      <c r="E606"/>
      <c r="F606"/>
      <c r="G606"/>
      <c r="H606"/>
      <c r="I606"/>
      <c r="J606"/>
      <c r="K606"/>
      <c r="L606"/>
      <c r="M606"/>
      <c r="N606"/>
      <c r="O606"/>
      <c r="P606"/>
      <c r="Q606"/>
      <c r="R606"/>
      <c r="S606"/>
      <c r="T606"/>
      <c r="U606"/>
      <c r="V606"/>
    </row>
    <row r="607" spans="1:22" ht="12.75">
      <c r="A607"/>
      <c r="B607"/>
      <c r="C607"/>
      <c r="D607"/>
      <c r="E607"/>
      <c r="F607"/>
      <c r="G607"/>
      <c r="H607"/>
      <c r="I607"/>
      <c r="J607"/>
      <c r="K607"/>
      <c r="L607"/>
      <c r="M607"/>
      <c r="N607"/>
      <c r="O607"/>
      <c r="P607"/>
      <c r="Q607"/>
      <c r="R607"/>
      <c r="S607"/>
      <c r="T607"/>
      <c r="U607"/>
      <c r="V607"/>
    </row>
    <row r="608" spans="1:22" ht="12.75">
      <c r="A608"/>
      <c r="B608"/>
      <c r="C608"/>
      <c r="D608"/>
      <c r="E608"/>
      <c r="F608"/>
      <c r="G608"/>
      <c r="H608"/>
      <c r="I608"/>
      <c r="J608"/>
      <c r="K608"/>
      <c r="L608"/>
      <c r="M608"/>
      <c r="N608"/>
      <c r="O608"/>
      <c r="P608"/>
      <c r="Q608"/>
      <c r="R608"/>
      <c r="S608"/>
      <c r="T608"/>
      <c r="U608"/>
      <c r="V608"/>
    </row>
    <row r="609" spans="1:22" ht="12.75">
      <c r="A609"/>
      <c r="B609"/>
      <c r="C609"/>
      <c r="D609"/>
      <c r="E609"/>
      <c r="F609"/>
      <c r="G609"/>
      <c r="H609"/>
      <c r="I609"/>
      <c r="J609"/>
      <c r="K609"/>
      <c r="L609"/>
      <c r="M609"/>
      <c r="N609"/>
      <c r="O609"/>
      <c r="P609"/>
      <c r="Q609"/>
      <c r="R609"/>
      <c r="S609"/>
      <c r="T609"/>
      <c r="U609"/>
      <c r="V609"/>
    </row>
  </sheetData>
  <mergeCells count="1">
    <mergeCell ref="M1:Q1"/>
  </mergeCells>
  <phoneticPr fontId="0" type="noConversion"/>
  <pageMargins left="0.78740157499999996" right="0.78740157499999996" top="0.54" bottom="0.44" header="0.23" footer="0.28999999999999998"/>
  <pageSetup paperSize="9" scale="61" fitToHeight="0" orientation="landscape" r:id="rId1"/>
  <headerFooter alignWithMargins="0">
    <oddHeader>&amp;LDépartement de radiologie médicale
&amp;8S. Coendoz - Directeur administratif&amp;C&amp;F&amp;R&amp;A</oddHeader>
    <oddFooter>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729"/>
  <sheetViews>
    <sheetView showGridLines="0" showRowColHeaders="0" showOutlineSymbols="0" topLeftCell="B1" zoomScale="90" zoomScaleNormal="75" workbookViewId="0">
      <pane ySplit="5" topLeftCell="A6" activePane="bottomLeft" state="frozenSplit"/>
      <selection activeCell="E3" sqref="E3"/>
      <selection pane="bottomLeft" activeCell="E6" sqref="E6"/>
    </sheetView>
  </sheetViews>
  <sheetFormatPr baseColWidth="10" defaultColWidth="9.140625" defaultRowHeight="11.25" outlineLevelRow="2" outlineLevelCol="1"/>
  <cols>
    <col min="1" max="1" width="12" style="87" hidden="1" customWidth="1" outlineLevel="1"/>
    <col min="2" max="2" width="27.5703125" style="87" customWidth="1" collapsed="1"/>
    <col min="3" max="3" width="8" style="87" customWidth="1"/>
    <col min="4" max="4" width="64" style="87" customWidth="1"/>
    <col min="5" max="5" width="6.28515625" style="132" bestFit="1" customWidth="1"/>
    <col min="6" max="6" width="6.5703125" style="87" customWidth="1"/>
    <col min="7" max="7" width="9.85546875" style="133" hidden="1" customWidth="1" outlineLevel="1"/>
    <col min="8" max="8" width="8.28515625" style="133" customWidth="1"/>
    <col min="9" max="9" width="9.85546875" style="133" hidden="1" customWidth="1" outlineLevel="1"/>
    <col min="10" max="10" width="8.7109375" style="133" customWidth="1"/>
    <col min="11" max="11" width="7.7109375" style="87" customWidth="1"/>
    <col min="12" max="12" width="0.42578125" style="91" customWidth="1"/>
    <col min="13" max="13" width="16.140625" style="87" customWidth="1"/>
    <col min="14" max="14" width="0.42578125" style="91" customWidth="1"/>
    <col min="15" max="15" width="16.140625" style="87" customWidth="1"/>
    <col min="16" max="16" width="0.42578125" style="91" customWidth="1"/>
    <col min="17" max="17" width="16.140625" style="87" customWidth="1"/>
    <col min="18" max="16384" width="9.140625" style="87"/>
  </cols>
  <sheetData>
    <row r="1" spans="1:17">
      <c r="B1" s="88"/>
      <c r="C1" s="88"/>
      <c r="D1" s="88"/>
      <c r="E1" s="89"/>
      <c r="F1" s="88"/>
      <c r="G1" s="90"/>
      <c r="H1" s="90"/>
      <c r="I1" s="90"/>
      <c r="J1" s="90"/>
      <c r="K1" s="88"/>
      <c r="M1" s="216" t="str">
        <f>'Valeurs de point'!E6</f>
        <v>TM 1.08</v>
      </c>
      <c r="N1" s="217"/>
      <c r="O1" s="217"/>
      <c r="P1" s="217"/>
      <c r="Q1" s="217"/>
    </row>
    <row r="2" spans="1:17" ht="12" thickBot="1">
      <c r="B2" s="88"/>
      <c r="C2" s="88"/>
      <c r="D2" s="88"/>
      <c r="E2" s="88"/>
      <c r="F2" s="88"/>
      <c r="G2" s="90"/>
      <c r="H2" s="90"/>
      <c r="I2" s="90"/>
      <c r="J2" s="90"/>
      <c r="K2" s="88"/>
      <c r="L2" s="92"/>
      <c r="M2" s="93" t="s">
        <v>1022</v>
      </c>
      <c r="N2" s="92"/>
      <c r="O2" s="94" t="s">
        <v>1021</v>
      </c>
      <c r="P2" s="92"/>
      <c r="Q2" s="95" t="s">
        <v>1455</v>
      </c>
    </row>
    <row r="3" spans="1:17" ht="12" thickBot="1">
      <c r="B3" s="88"/>
      <c r="C3" s="88"/>
      <c r="D3" s="88"/>
      <c r="E3" s="88"/>
      <c r="F3" s="88"/>
      <c r="G3" s="90"/>
      <c r="H3" s="90"/>
      <c r="I3" s="90"/>
      <c r="J3" s="90"/>
      <c r="K3" s="96" t="s">
        <v>569</v>
      </c>
      <c r="L3" s="97"/>
      <c r="M3" s="98">
        <f>'Valeurs de point'!E3</f>
        <v>0.93</v>
      </c>
      <c r="N3" s="97"/>
      <c r="O3" s="98">
        <f>'Valeurs de point'!E4</f>
        <v>1</v>
      </c>
      <c r="P3" s="99"/>
      <c r="Q3" s="100">
        <f>'Valeurs de point'!E5</f>
        <v>0.15</v>
      </c>
    </row>
    <row r="4" spans="1:17" ht="13.5" customHeight="1" thickBot="1">
      <c r="A4" s="101"/>
      <c r="B4" s="102" t="s">
        <v>1020</v>
      </c>
      <c r="C4" s="102"/>
      <c r="D4" s="102" t="s">
        <v>1109</v>
      </c>
      <c r="E4" s="103"/>
      <c r="F4" s="104"/>
      <c r="G4" s="105"/>
      <c r="H4" s="105"/>
      <c r="I4" s="105"/>
      <c r="J4" s="105"/>
      <c r="K4" s="96"/>
      <c r="L4" s="99"/>
      <c r="M4" s="106">
        <f>M290</f>
        <v>0</v>
      </c>
      <c r="N4" s="107">
        <f>N290</f>
        <v>0</v>
      </c>
      <c r="O4" s="106">
        <f>O290</f>
        <v>0</v>
      </c>
      <c r="P4" s="107">
        <f>P290</f>
        <v>0</v>
      </c>
      <c r="Q4" s="108">
        <f>Q290</f>
        <v>0</v>
      </c>
    </row>
    <row r="5" spans="1:17" s="113" customFormat="1">
      <c r="A5" s="109" t="s">
        <v>570</v>
      </c>
      <c r="B5" s="102" t="s">
        <v>571</v>
      </c>
      <c r="C5" s="102" t="s">
        <v>572</v>
      </c>
      <c r="D5" s="102" t="s">
        <v>573</v>
      </c>
      <c r="E5" s="110" t="s">
        <v>1087</v>
      </c>
      <c r="F5" s="104" t="s">
        <v>1572</v>
      </c>
      <c r="G5" s="105" t="s">
        <v>575</v>
      </c>
      <c r="H5" s="111" t="s">
        <v>424</v>
      </c>
      <c r="I5" s="105" t="s">
        <v>576</v>
      </c>
      <c r="J5" s="111" t="s">
        <v>425</v>
      </c>
      <c r="K5" s="96" t="s">
        <v>577</v>
      </c>
      <c r="L5" s="99"/>
      <c r="M5" s="98" t="s">
        <v>578</v>
      </c>
      <c r="N5" s="99"/>
      <c r="O5" s="96" t="s">
        <v>578</v>
      </c>
      <c r="P5" s="99"/>
      <c r="Q5" s="112" t="s">
        <v>578</v>
      </c>
    </row>
    <row r="6" spans="1:17" outlineLevel="2">
      <c r="A6" s="114" t="s">
        <v>1574</v>
      </c>
      <c r="B6" s="122" t="s">
        <v>214</v>
      </c>
      <c r="C6" s="122" t="s">
        <v>1437</v>
      </c>
      <c r="D6" s="122" t="s">
        <v>183</v>
      </c>
      <c r="E6" s="116">
        <v>0</v>
      </c>
      <c r="F6" s="115">
        <v>1</v>
      </c>
      <c r="G6" s="117">
        <v>5.74</v>
      </c>
      <c r="H6" s="117">
        <f t="shared" ref="H6:H14" si="0">E6*F6*G6</f>
        <v>0</v>
      </c>
      <c r="I6" s="117">
        <v>57.15</v>
      </c>
      <c r="J6" s="117">
        <f t="shared" ref="J6:J23" si="1">E6*F6*I6</f>
        <v>0</v>
      </c>
      <c r="K6" s="118">
        <f t="shared" ref="K6:K11" si="2">E6*F6*(G6+I6)</f>
        <v>0</v>
      </c>
      <c r="L6" s="119"/>
      <c r="M6" s="120">
        <f>K6*'Valeurs de point'!$E$3</f>
        <v>0</v>
      </c>
      <c r="N6" s="119"/>
      <c r="O6" s="120">
        <f>K6*'Valeurs de point'!$E$4</f>
        <v>0</v>
      </c>
      <c r="P6" s="119"/>
      <c r="Q6" s="121">
        <f>O6+(O6*'Valeurs de point'!$E$5)</f>
        <v>0</v>
      </c>
    </row>
    <row r="7" spans="1:17" outlineLevel="2">
      <c r="A7" s="114" t="s">
        <v>1574</v>
      </c>
      <c r="B7" s="122" t="s">
        <v>214</v>
      </c>
      <c r="C7" s="122" t="s">
        <v>1606</v>
      </c>
      <c r="D7" s="122" t="s">
        <v>191</v>
      </c>
      <c r="E7" s="116">
        <v>0</v>
      </c>
      <c r="F7" s="115">
        <v>1</v>
      </c>
      <c r="G7" s="117">
        <v>97.51</v>
      </c>
      <c r="H7" s="117">
        <f t="shared" si="0"/>
        <v>0</v>
      </c>
      <c r="I7" s="117">
        <v>284.36</v>
      </c>
      <c r="J7" s="117">
        <f t="shared" si="1"/>
        <v>0</v>
      </c>
      <c r="K7" s="118">
        <f t="shared" si="2"/>
        <v>0</v>
      </c>
      <c r="L7" s="119"/>
      <c r="M7" s="120">
        <f>K7*'Valeurs de point'!$E$3</f>
        <v>0</v>
      </c>
      <c r="N7" s="119"/>
      <c r="O7" s="120">
        <f>K7*'Valeurs de point'!$E$4</f>
        <v>0</v>
      </c>
      <c r="P7" s="119"/>
      <c r="Q7" s="121">
        <f>O7+(O7*'Valeurs de point'!$E$5)</f>
        <v>0</v>
      </c>
    </row>
    <row r="8" spans="1:17" outlineLevel="2">
      <c r="A8" s="114" t="s">
        <v>17</v>
      </c>
      <c r="B8" s="122" t="s">
        <v>214</v>
      </c>
      <c r="C8" s="122" t="s">
        <v>1441</v>
      </c>
      <c r="D8" s="122" t="s">
        <v>192</v>
      </c>
      <c r="E8" s="116">
        <v>0</v>
      </c>
      <c r="F8" s="115">
        <v>1</v>
      </c>
      <c r="G8" s="117">
        <v>50.01</v>
      </c>
      <c r="H8" s="117">
        <f t="shared" si="0"/>
        <v>0</v>
      </c>
      <c r="I8" s="117">
        <v>199.82</v>
      </c>
      <c r="J8" s="117">
        <f t="shared" si="1"/>
        <v>0</v>
      </c>
      <c r="K8" s="118">
        <f t="shared" si="2"/>
        <v>0</v>
      </c>
      <c r="L8" s="119"/>
      <c r="M8" s="120">
        <f>K8*'Valeurs de point'!$E$3</f>
        <v>0</v>
      </c>
      <c r="N8" s="119"/>
      <c r="O8" s="120">
        <f>K8*'Valeurs de point'!$E$4</f>
        <v>0</v>
      </c>
      <c r="P8" s="119"/>
      <c r="Q8" s="121">
        <f>O8+(O8*'Valeurs de point'!$E$5)</f>
        <v>0</v>
      </c>
    </row>
    <row r="9" spans="1:17" outlineLevel="2">
      <c r="A9" s="114" t="s">
        <v>545</v>
      </c>
      <c r="B9" s="122" t="s">
        <v>214</v>
      </c>
      <c r="C9" s="122" t="s">
        <v>1439</v>
      </c>
      <c r="D9" s="122" t="s">
        <v>902</v>
      </c>
      <c r="E9" s="116">
        <v>0</v>
      </c>
      <c r="F9" s="115">
        <v>1</v>
      </c>
      <c r="G9" s="117">
        <v>7.12</v>
      </c>
      <c r="H9" s="117">
        <f t="shared" si="0"/>
        <v>0</v>
      </c>
      <c r="I9" s="117">
        <v>0</v>
      </c>
      <c r="J9" s="117">
        <f t="shared" si="1"/>
        <v>0</v>
      </c>
      <c r="K9" s="118">
        <f t="shared" si="2"/>
        <v>0</v>
      </c>
      <c r="L9" s="119"/>
      <c r="M9" s="120">
        <f>K9*'Valeurs de point'!$E$3</f>
        <v>0</v>
      </c>
      <c r="N9" s="119"/>
      <c r="O9" s="120">
        <f>K9*'Valeurs de point'!$E$4</f>
        <v>0</v>
      </c>
      <c r="P9" s="119"/>
      <c r="Q9" s="121">
        <f>O9+(O9*'Valeurs de point'!$E$5)</f>
        <v>0</v>
      </c>
    </row>
    <row r="10" spans="1:17" outlineLevel="2">
      <c r="A10" s="114" t="s">
        <v>545</v>
      </c>
      <c r="B10" s="122" t="s">
        <v>214</v>
      </c>
      <c r="C10" s="122" t="s">
        <v>1438</v>
      </c>
      <c r="D10" s="122" t="s">
        <v>1352</v>
      </c>
      <c r="E10" s="116">
        <v>0</v>
      </c>
      <c r="F10" s="115">
        <v>1</v>
      </c>
      <c r="G10" s="117">
        <v>35.61</v>
      </c>
      <c r="H10" s="117">
        <f t="shared" si="0"/>
        <v>0</v>
      </c>
      <c r="I10" s="117">
        <v>0</v>
      </c>
      <c r="J10" s="117">
        <f t="shared" si="1"/>
        <v>0</v>
      </c>
      <c r="K10" s="118">
        <f t="shared" si="2"/>
        <v>0</v>
      </c>
      <c r="L10" s="119"/>
      <c r="M10" s="120">
        <f>K10*'Valeurs de point'!$E$3</f>
        <v>0</v>
      </c>
      <c r="N10" s="119"/>
      <c r="O10" s="120">
        <f>K10*'Valeurs de point'!$E$4</f>
        <v>0</v>
      </c>
      <c r="P10" s="119"/>
      <c r="Q10" s="121">
        <f>O10+(O10*'Valeurs de point'!$E$5)</f>
        <v>0</v>
      </c>
    </row>
    <row r="11" spans="1:17" ht="12" outlineLevel="2" thickBot="1">
      <c r="A11" s="114" t="s">
        <v>545</v>
      </c>
      <c r="B11" s="122" t="s">
        <v>214</v>
      </c>
      <c r="C11" s="122" t="s">
        <v>1605</v>
      </c>
      <c r="D11" s="122" t="s">
        <v>544</v>
      </c>
      <c r="E11" s="116">
        <v>0</v>
      </c>
      <c r="F11" s="115">
        <v>1</v>
      </c>
      <c r="G11" s="117"/>
      <c r="H11" s="117">
        <f t="shared" si="0"/>
        <v>0</v>
      </c>
      <c r="I11" s="117">
        <v>84.54</v>
      </c>
      <c r="J11" s="117">
        <f t="shared" si="1"/>
        <v>0</v>
      </c>
      <c r="K11" s="118">
        <f t="shared" si="2"/>
        <v>0</v>
      </c>
      <c r="L11" s="119"/>
      <c r="M11" s="120">
        <f>K11*'Valeurs de point'!$E$3</f>
        <v>0</v>
      </c>
      <c r="N11" s="119"/>
      <c r="O11" s="120">
        <f>K11*'Valeurs de point'!$E$4</f>
        <v>0</v>
      </c>
      <c r="P11" s="119"/>
      <c r="Q11" s="121">
        <f>O11+(O11*'Valeurs de point'!$E$5)</f>
        <v>0</v>
      </c>
    </row>
    <row r="12" spans="1:17" ht="12" outlineLevel="1" thickBot="1">
      <c r="A12" s="101"/>
      <c r="B12" s="123" t="s">
        <v>215</v>
      </c>
      <c r="C12" s="124"/>
      <c r="D12" s="124"/>
      <c r="E12" s="125"/>
      <c r="F12" s="124"/>
      <c r="G12" s="126"/>
      <c r="H12" s="126"/>
      <c r="I12" s="126"/>
      <c r="J12" s="126"/>
      <c r="K12" s="126"/>
      <c r="L12" s="127"/>
      <c r="M12" s="128">
        <f>SUBTOTAL(9,M6:M11)</f>
        <v>0</v>
      </c>
      <c r="N12" s="127"/>
      <c r="O12" s="128">
        <f>SUBTOTAL(9,O6:O11)</f>
        <v>0</v>
      </c>
      <c r="P12" s="127"/>
      <c r="Q12" s="129">
        <f>SUBTOTAL(9,Q6:Q11)</f>
        <v>0</v>
      </c>
    </row>
    <row r="13" spans="1:17" outlineLevel="2">
      <c r="A13" s="114" t="s">
        <v>1574</v>
      </c>
      <c r="B13" s="122" t="s">
        <v>1575</v>
      </c>
      <c r="C13" s="122" t="s">
        <v>1437</v>
      </c>
      <c r="D13" s="122" t="s">
        <v>581</v>
      </c>
      <c r="E13" s="116">
        <v>0</v>
      </c>
      <c r="F13" s="115">
        <v>1</v>
      </c>
      <c r="G13" s="117">
        <v>5.74</v>
      </c>
      <c r="H13" s="117">
        <f t="shared" si="0"/>
        <v>0</v>
      </c>
      <c r="I13" s="117">
        <v>57.15</v>
      </c>
      <c r="J13" s="117">
        <f t="shared" si="1"/>
        <v>0</v>
      </c>
      <c r="K13" s="118">
        <f t="shared" ref="K13:K18" si="3">E13*F13*(G13+I13)</f>
        <v>0</v>
      </c>
      <c r="L13" s="119"/>
      <c r="M13" s="120">
        <f>K13*'Valeurs de point'!$E$3</f>
        <v>0</v>
      </c>
      <c r="N13" s="119"/>
      <c r="O13" s="120">
        <f>K13*'Valeurs de point'!$E$4</f>
        <v>0</v>
      </c>
      <c r="P13" s="119"/>
      <c r="Q13" s="121">
        <f>O13+(O13*'Valeurs de point'!$E$5)</f>
        <v>0</v>
      </c>
    </row>
    <row r="14" spans="1:17" outlineLevel="2">
      <c r="A14" s="114" t="s">
        <v>1574</v>
      </c>
      <c r="B14" s="122" t="s">
        <v>1575</v>
      </c>
      <c r="C14" s="122" t="s">
        <v>1440</v>
      </c>
      <c r="D14" s="122" t="s">
        <v>194</v>
      </c>
      <c r="E14" s="116">
        <v>0</v>
      </c>
      <c r="F14" s="115">
        <v>1</v>
      </c>
      <c r="G14" s="117">
        <v>115.01</v>
      </c>
      <c r="H14" s="117">
        <f t="shared" si="0"/>
        <v>0</v>
      </c>
      <c r="I14" s="117">
        <v>284.36</v>
      </c>
      <c r="J14" s="117">
        <f t="shared" si="1"/>
        <v>0</v>
      </c>
      <c r="K14" s="118">
        <f t="shared" si="3"/>
        <v>0</v>
      </c>
      <c r="L14" s="119"/>
      <c r="M14" s="120">
        <f>K14*'Valeurs de point'!$E$3</f>
        <v>0</v>
      </c>
      <c r="N14" s="119"/>
      <c r="O14" s="120">
        <f>K14*'Valeurs de point'!$E$4</f>
        <v>0</v>
      </c>
      <c r="P14" s="119"/>
      <c r="Q14" s="121">
        <f>O14+(O14*'Valeurs de point'!$E$5)</f>
        <v>0</v>
      </c>
    </row>
    <row r="15" spans="1:17" outlineLevel="2">
      <c r="A15" s="114" t="s">
        <v>1574</v>
      </c>
      <c r="B15" s="122" t="s">
        <v>1575</v>
      </c>
      <c r="C15" s="122" t="s">
        <v>1441</v>
      </c>
      <c r="D15" s="122" t="s">
        <v>193</v>
      </c>
      <c r="E15" s="116">
        <v>0</v>
      </c>
      <c r="F15" s="115">
        <v>1</v>
      </c>
      <c r="G15" s="117">
        <v>50.01</v>
      </c>
      <c r="H15" s="117">
        <f>E15*F15*G15</f>
        <v>0</v>
      </c>
      <c r="I15" s="117">
        <v>199.82</v>
      </c>
      <c r="J15" s="117">
        <f t="shared" si="1"/>
        <v>0</v>
      </c>
      <c r="K15" s="118">
        <f t="shared" si="3"/>
        <v>0</v>
      </c>
      <c r="L15" s="119"/>
      <c r="M15" s="120">
        <f>K15*'Valeurs de point'!$E$3</f>
        <v>0</v>
      </c>
      <c r="N15" s="119"/>
      <c r="O15" s="120">
        <f>K15*'Valeurs de point'!$E$4</f>
        <v>0</v>
      </c>
      <c r="P15" s="119"/>
      <c r="Q15" s="121">
        <f>O15+(O15*'Valeurs de point'!$E$5)</f>
        <v>0</v>
      </c>
    </row>
    <row r="16" spans="1:17" outlineLevel="2">
      <c r="A16" s="114" t="s">
        <v>1574</v>
      </c>
      <c r="B16" s="122" t="s">
        <v>1575</v>
      </c>
      <c r="C16" s="122" t="s">
        <v>1439</v>
      </c>
      <c r="D16" s="122" t="s">
        <v>902</v>
      </c>
      <c r="E16" s="116">
        <v>0</v>
      </c>
      <c r="F16" s="115">
        <v>1</v>
      </c>
      <c r="G16" s="117">
        <v>7.12</v>
      </c>
      <c r="H16" s="117">
        <f>E16*F16*G16</f>
        <v>0</v>
      </c>
      <c r="I16" s="117">
        <v>0</v>
      </c>
      <c r="J16" s="117">
        <f t="shared" si="1"/>
        <v>0</v>
      </c>
      <c r="K16" s="118">
        <f t="shared" si="3"/>
        <v>0</v>
      </c>
      <c r="L16" s="119"/>
      <c r="M16" s="120">
        <f>K16*'Valeurs de point'!$E$3</f>
        <v>0</v>
      </c>
      <c r="N16" s="119"/>
      <c r="O16" s="120">
        <f>K16*'Valeurs de point'!$E$4</f>
        <v>0</v>
      </c>
      <c r="P16" s="119"/>
      <c r="Q16" s="121">
        <f>O16+(O16*'Valeurs de point'!$E$5)</f>
        <v>0</v>
      </c>
    </row>
    <row r="17" spans="1:17" outlineLevel="2">
      <c r="A17" s="114" t="s">
        <v>1574</v>
      </c>
      <c r="B17" s="122" t="s">
        <v>1575</v>
      </c>
      <c r="C17" s="122" t="s">
        <v>1438</v>
      </c>
      <c r="D17" s="122" t="s">
        <v>1352</v>
      </c>
      <c r="E17" s="116">
        <v>0</v>
      </c>
      <c r="F17" s="115">
        <v>1</v>
      </c>
      <c r="G17" s="117">
        <v>35.61</v>
      </c>
      <c r="H17" s="117">
        <f>E17*F17*G17</f>
        <v>0</v>
      </c>
      <c r="I17" s="117">
        <v>0</v>
      </c>
      <c r="J17" s="117">
        <f t="shared" si="1"/>
        <v>0</v>
      </c>
      <c r="K17" s="118">
        <f t="shared" si="3"/>
        <v>0</v>
      </c>
      <c r="L17" s="119"/>
      <c r="M17" s="120">
        <f>K17*'Valeurs de point'!$E$3</f>
        <v>0</v>
      </c>
      <c r="N17" s="119"/>
      <c r="O17" s="120">
        <f>K17*'Valeurs de point'!$E$4</f>
        <v>0</v>
      </c>
      <c r="P17" s="119"/>
      <c r="Q17" s="121">
        <f>O17+(O17*'Valeurs de point'!$E$5)</f>
        <v>0</v>
      </c>
    </row>
    <row r="18" spans="1:17" ht="12" outlineLevel="2" thickBot="1">
      <c r="A18" s="114" t="s">
        <v>1574</v>
      </c>
      <c r="B18" s="122" t="s">
        <v>1575</v>
      </c>
      <c r="C18" s="122" t="s">
        <v>1605</v>
      </c>
      <c r="D18" s="122" t="s">
        <v>544</v>
      </c>
      <c r="E18" s="116">
        <v>0</v>
      </c>
      <c r="F18" s="115">
        <v>1</v>
      </c>
      <c r="G18" s="117"/>
      <c r="H18" s="117">
        <f>E18*F18*G18</f>
        <v>0</v>
      </c>
      <c r="I18" s="117">
        <v>84.54</v>
      </c>
      <c r="J18" s="117">
        <f t="shared" si="1"/>
        <v>0</v>
      </c>
      <c r="K18" s="118">
        <f t="shared" si="3"/>
        <v>0</v>
      </c>
      <c r="L18" s="119"/>
      <c r="M18" s="120">
        <f>K18*'Valeurs de point'!$E$3</f>
        <v>0</v>
      </c>
      <c r="N18" s="119"/>
      <c r="O18" s="120">
        <f>K18*'Valeurs de point'!$E$4</f>
        <v>0</v>
      </c>
      <c r="P18" s="119"/>
      <c r="Q18" s="121">
        <f>O18+(O18*'Valeurs de point'!$E$5)</f>
        <v>0</v>
      </c>
    </row>
    <row r="19" spans="1:17" ht="12" outlineLevel="1" thickBot="1">
      <c r="A19" s="101"/>
      <c r="B19" s="123" t="s">
        <v>1921</v>
      </c>
      <c r="C19" s="124"/>
      <c r="D19" s="124"/>
      <c r="E19" s="125"/>
      <c r="F19" s="124"/>
      <c r="G19" s="126"/>
      <c r="H19" s="126"/>
      <c r="I19" s="126"/>
      <c r="J19" s="126"/>
      <c r="K19" s="126"/>
      <c r="L19" s="127"/>
      <c r="M19" s="128">
        <f>SUBTOTAL(9,M13:M18)</f>
        <v>0</v>
      </c>
      <c r="N19" s="127"/>
      <c r="O19" s="128">
        <f>SUBTOTAL(9,O13:O18)</f>
        <v>0</v>
      </c>
      <c r="P19" s="127"/>
      <c r="Q19" s="129">
        <f>SUBTOTAL(9,Q13:Q18)</f>
        <v>0</v>
      </c>
    </row>
    <row r="20" spans="1:17" outlineLevel="2">
      <c r="A20" s="114" t="s">
        <v>546</v>
      </c>
      <c r="B20" s="122" t="s">
        <v>547</v>
      </c>
      <c r="C20" s="122" t="s">
        <v>1437</v>
      </c>
      <c r="D20" s="122" t="s">
        <v>183</v>
      </c>
      <c r="E20" s="116">
        <v>0</v>
      </c>
      <c r="F20" s="115">
        <v>1</v>
      </c>
      <c r="G20" s="117">
        <v>5.74</v>
      </c>
      <c r="H20" s="117">
        <f t="shared" ref="H20:H26" si="4">E20*F20*G20</f>
        <v>0</v>
      </c>
      <c r="I20" s="117">
        <v>57.15</v>
      </c>
      <c r="J20" s="117">
        <f t="shared" si="1"/>
        <v>0</v>
      </c>
      <c r="K20" s="118">
        <f t="shared" ref="K20:K26" si="5">E20*F20*(G20+I20)</f>
        <v>0</v>
      </c>
      <c r="L20" s="119"/>
      <c r="M20" s="120">
        <f>K20*'Valeurs de point'!$E$3</f>
        <v>0</v>
      </c>
      <c r="N20" s="119"/>
      <c r="O20" s="120">
        <f>K20*'Valeurs de point'!$E$4</f>
        <v>0</v>
      </c>
      <c r="P20" s="119"/>
      <c r="Q20" s="121">
        <f>O20+(O20*'Valeurs de point'!$E$5)</f>
        <v>0</v>
      </c>
    </row>
    <row r="21" spans="1:17" outlineLevel="2">
      <c r="A21" s="114" t="s">
        <v>546</v>
      </c>
      <c r="B21" s="122" t="s">
        <v>547</v>
      </c>
      <c r="C21" s="122" t="s">
        <v>1440</v>
      </c>
      <c r="D21" s="122" t="s">
        <v>1576</v>
      </c>
      <c r="E21" s="116">
        <v>0</v>
      </c>
      <c r="F21" s="115">
        <v>1</v>
      </c>
      <c r="G21" s="117">
        <v>115.01</v>
      </c>
      <c r="H21" s="117">
        <f t="shared" si="4"/>
        <v>0</v>
      </c>
      <c r="I21" s="117">
        <v>284.36</v>
      </c>
      <c r="J21" s="117">
        <f t="shared" si="1"/>
        <v>0</v>
      </c>
      <c r="K21" s="118">
        <f t="shared" si="5"/>
        <v>0</v>
      </c>
      <c r="L21" s="119"/>
      <c r="M21" s="120">
        <f>K21*'Valeurs de point'!$E$3</f>
        <v>0</v>
      </c>
      <c r="N21" s="119"/>
      <c r="O21" s="120">
        <f>K21*'Valeurs de point'!$E$4</f>
        <v>0</v>
      </c>
      <c r="P21" s="119"/>
      <c r="Q21" s="121">
        <f>O21+(O21*'Valeurs de point'!$E$5)</f>
        <v>0</v>
      </c>
    </row>
    <row r="22" spans="1:17" outlineLevel="2">
      <c r="A22" s="114" t="s">
        <v>546</v>
      </c>
      <c r="B22" s="122" t="s">
        <v>547</v>
      </c>
      <c r="C22" s="122" t="s">
        <v>1607</v>
      </c>
      <c r="D22" s="122" t="s">
        <v>195</v>
      </c>
      <c r="E22" s="116">
        <v>0</v>
      </c>
      <c r="F22" s="115">
        <v>1</v>
      </c>
      <c r="G22" s="117">
        <v>92.51</v>
      </c>
      <c r="H22" s="117">
        <f t="shared" si="4"/>
        <v>0</v>
      </c>
      <c r="I22" s="117">
        <v>138.34</v>
      </c>
      <c r="J22" s="117">
        <f t="shared" si="1"/>
        <v>0</v>
      </c>
      <c r="K22" s="118">
        <f t="shared" si="5"/>
        <v>0</v>
      </c>
      <c r="L22" s="119"/>
      <c r="M22" s="120">
        <f>K22*'Valeurs de point'!$E$3</f>
        <v>0</v>
      </c>
      <c r="N22" s="119"/>
      <c r="O22" s="120">
        <f>K22*'Valeurs de point'!$E$4</f>
        <v>0</v>
      </c>
      <c r="P22" s="119"/>
      <c r="Q22" s="121">
        <f>O22+(O22*'Valeurs de point'!$E$5)</f>
        <v>0</v>
      </c>
    </row>
    <row r="23" spans="1:17" outlineLevel="2">
      <c r="A23" s="114" t="s">
        <v>548</v>
      </c>
      <c r="B23" s="122" t="s">
        <v>547</v>
      </c>
      <c r="C23" s="122" t="s">
        <v>1441</v>
      </c>
      <c r="D23" s="122" t="s">
        <v>193</v>
      </c>
      <c r="E23" s="116">
        <v>0</v>
      </c>
      <c r="F23" s="115">
        <v>1</v>
      </c>
      <c r="G23" s="117">
        <v>50.01</v>
      </c>
      <c r="H23" s="117">
        <f t="shared" si="4"/>
        <v>0</v>
      </c>
      <c r="I23" s="117">
        <v>199.82</v>
      </c>
      <c r="J23" s="117">
        <f t="shared" si="1"/>
        <v>0</v>
      </c>
      <c r="K23" s="118">
        <f t="shared" si="5"/>
        <v>0</v>
      </c>
      <c r="L23" s="119"/>
      <c r="M23" s="120">
        <f>K23*'Valeurs de point'!$E$3</f>
        <v>0</v>
      </c>
      <c r="N23" s="119"/>
      <c r="O23" s="120">
        <f>K23*'Valeurs de point'!$E$4</f>
        <v>0</v>
      </c>
      <c r="P23" s="119"/>
      <c r="Q23" s="121">
        <f>O23+(O23*'Valeurs de point'!$E$5)</f>
        <v>0</v>
      </c>
    </row>
    <row r="24" spans="1:17" outlineLevel="2">
      <c r="A24" s="114" t="s">
        <v>1902</v>
      </c>
      <c r="B24" s="122" t="s">
        <v>547</v>
      </c>
      <c r="C24" s="122" t="s">
        <v>1439</v>
      </c>
      <c r="D24" s="122" t="s">
        <v>902</v>
      </c>
      <c r="E24" s="116">
        <v>0</v>
      </c>
      <c r="F24" s="115">
        <v>1</v>
      </c>
      <c r="G24" s="117">
        <v>7.12</v>
      </c>
      <c r="H24" s="117">
        <f t="shared" si="4"/>
        <v>0</v>
      </c>
      <c r="I24" s="117">
        <v>0</v>
      </c>
      <c r="J24" s="117">
        <f>E24*F24*I24</f>
        <v>0</v>
      </c>
      <c r="K24" s="118">
        <f t="shared" si="5"/>
        <v>0</v>
      </c>
      <c r="L24" s="119"/>
      <c r="M24" s="120">
        <f>K24*'Valeurs de point'!$E$3</f>
        <v>0</v>
      </c>
      <c r="N24" s="119"/>
      <c r="O24" s="120">
        <f>K24*'Valeurs de point'!$E$4</f>
        <v>0</v>
      </c>
      <c r="P24" s="119"/>
      <c r="Q24" s="121">
        <f>O24+(O24*'Valeurs de point'!$E$5)</f>
        <v>0</v>
      </c>
    </row>
    <row r="25" spans="1:17" outlineLevel="2">
      <c r="A25" s="114" t="s">
        <v>1288</v>
      </c>
      <c r="B25" s="122" t="s">
        <v>547</v>
      </c>
      <c r="C25" s="122" t="s">
        <v>1438</v>
      </c>
      <c r="D25" s="122" t="s">
        <v>1352</v>
      </c>
      <c r="E25" s="116">
        <v>0</v>
      </c>
      <c r="F25" s="115">
        <v>1</v>
      </c>
      <c r="G25" s="117">
        <v>35.61</v>
      </c>
      <c r="H25" s="117">
        <f t="shared" si="4"/>
        <v>0</v>
      </c>
      <c r="I25" s="117">
        <v>0</v>
      </c>
      <c r="J25" s="117">
        <f>E25*F25*I25</f>
        <v>0</v>
      </c>
      <c r="K25" s="118">
        <f t="shared" si="5"/>
        <v>0</v>
      </c>
      <c r="L25" s="119"/>
      <c r="M25" s="120">
        <f>K25*'Valeurs de point'!$E$3</f>
        <v>0</v>
      </c>
      <c r="N25" s="119"/>
      <c r="O25" s="120">
        <f>K25*'Valeurs de point'!$E$4</f>
        <v>0</v>
      </c>
      <c r="P25" s="119"/>
      <c r="Q25" s="121">
        <f>O25+(O25*'Valeurs de point'!$E$5)</f>
        <v>0</v>
      </c>
    </row>
    <row r="26" spans="1:17" ht="12" outlineLevel="2" thickBot="1">
      <c r="A26" s="114" t="s">
        <v>1289</v>
      </c>
      <c r="B26" s="122" t="s">
        <v>547</v>
      </c>
      <c r="C26" s="122" t="s">
        <v>1605</v>
      </c>
      <c r="D26" s="122" t="s">
        <v>544</v>
      </c>
      <c r="E26" s="116">
        <v>0</v>
      </c>
      <c r="F26" s="115">
        <v>1</v>
      </c>
      <c r="G26" s="117"/>
      <c r="H26" s="117">
        <f t="shared" si="4"/>
        <v>0</v>
      </c>
      <c r="I26" s="117">
        <v>84.54</v>
      </c>
      <c r="J26" s="117">
        <f>E26*F26*I26</f>
        <v>0</v>
      </c>
      <c r="K26" s="118">
        <f t="shared" si="5"/>
        <v>0</v>
      </c>
      <c r="L26" s="119"/>
      <c r="M26" s="120">
        <f>K26*'Valeurs de point'!$E$3</f>
        <v>0</v>
      </c>
      <c r="N26" s="119"/>
      <c r="O26" s="120">
        <f>K26*'Valeurs de point'!$E$4</f>
        <v>0</v>
      </c>
      <c r="P26" s="119"/>
      <c r="Q26" s="121">
        <f>O26+(O26*'Valeurs de point'!$E$5)</f>
        <v>0</v>
      </c>
    </row>
    <row r="27" spans="1:17" ht="12" outlineLevel="1" thickBot="1">
      <c r="A27" s="101"/>
      <c r="B27" s="123" t="s">
        <v>1753</v>
      </c>
      <c r="C27" s="124"/>
      <c r="D27" s="124"/>
      <c r="E27" s="125"/>
      <c r="F27" s="124"/>
      <c r="G27" s="126"/>
      <c r="H27" s="126"/>
      <c r="I27" s="126"/>
      <c r="J27" s="126"/>
      <c r="K27" s="126"/>
      <c r="L27" s="127"/>
      <c r="M27" s="128">
        <f>SUBTOTAL(9,M20:M26)</f>
        <v>0</v>
      </c>
      <c r="N27" s="127"/>
      <c r="O27" s="128">
        <f>SUBTOTAL(9,O20:O26)</f>
        <v>0</v>
      </c>
      <c r="P27" s="127"/>
      <c r="Q27" s="129">
        <f>SUBTOTAL(9,Q20:Q26)</f>
        <v>0</v>
      </c>
    </row>
    <row r="28" spans="1:17" outlineLevel="2">
      <c r="A28" s="114" t="s">
        <v>1902</v>
      </c>
      <c r="B28" s="122" t="s">
        <v>1287</v>
      </c>
      <c r="C28" s="122" t="s">
        <v>1437</v>
      </c>
      <c r="D28" s="122" t="s">
        <v>183</v>
      </c>
      <c r="E28" s="116">
        <v>0</v>
      </c>
      <c r="F28" s="115">
        <v>1</v>
      </c>
      <c r="G28" s="117">
        <v>5.74</v>
      </c>
      <c r="H28" s="117">
        <f t="shared" ref="H28:H34" si="6">E28*F28*G28</f>
        <v>0</v>
      </c>
      <c r="I28" s="117">
        <v>57.15</v>
      </c>
      <c r="J28" s="117">
        <f t="shared" ref="J28:J34" si="7">E28*F28*I28</f>
        <v>0</v>
      </c>
      <c r="K28" s="118">
        <f t="shared" ref="K28:K34" si="8">E28*F28*(G28+I28)</f>
        <v>0</v>
      </c>
      <c r="L28" s="119"/>
      <c r="M28" s="120">
        <f>K28*'Valeurs de point'!$E$3</f>
        <v>0</v>
      </c>
      <c r="N28" s="119"/>
      <c r="O28" s="120">
        <f>K28*'Valeurs de point'!$E$4</f>
        <v>0</v>
      </c>
      <c r="P28" s="119"/>
      <c r="Q28" s="121">
        <f>O28+(O28*'Valeurs de point'!$E$5)</f>
        <v>0</v>
      </c>
    </row>
    <row r="29" spans="1:17" outlineLevel="2">
      <c r="A29" s="114" t="s">
        <v>1902</v>
      </c>
      <c r="B29" s="122" t="s">
        <v>1287</v>
      </c>
      <c r="C29" s="122" t="s">
        <v>1440</v>
      </c>
      <c r="D29" s="122" t="s">
        <v>1576</v>
      </c>
      <c r="E29" s="116">
        <v>0</v>
      </c>
      <c r="F29" s="115">
        <v>1</v>
      </c>
      <c r="G29" s="117">
        <v>115.01</v>
      </c>
      <c r="H29" s="117">
        <f t="shared" si="6"/>
        <v>0</v>
      </c>
      <c r="I29" s="117">
        <v>284.36</v>
      </c>
      <c r="J29" s="117">
        <f t="shared" si="7"/>
        <v>0</v>
      </c>
      <c r="K29" s="118">
        <f t="shared" si="8"/>
        <v>0</v>
      </c>
      <c r="L29" s="119"/>
      <c r="M29" s="120">
        <f>K29*'Valeurs de point'!$E$3</f>
        <v>0</v>
      </c>
      <c r="N29" s="119"/>
      <c r="O29" s="120">
        <f>K29*'Valeurs de point'!$E$4</f>
        <v>0</v>
      </c>
      <c r="P29" s="119"/>
      <c r="Q29" s="121">
        <f>O29+(O29*'Valeurs de point'!$E$5)</f>
        <v>0</v>
      </c>
    </row>
    <row r="30" spans="1:17" outlineLevel="2">
      <c r="A30" s="114" t="s">
        <v>1902</v>
      </c>
      <c r="B30" s="122" t="s">
        <v>1287</v>
      </c>
      <c r="C30" s="122" t="s">
        <v>1609</v>
      </c>
      <c r="D30" s="122" t="s">
        <v>196</v>
      </c>
      <c r="E30" s="116">
        <v>0</v>
      </c>
      <c r="F30" s="115">
        <v>1</v>
      </c>
      <c r="G30" s="117">
        <v>80.010000000000005</v>
      </c>
      <c r="H30" s="117">
        <f t="shared" si="6"/>
        <v>0</v>
      </c>
      <c r="I30" s="117">
        <v>138.34</v>
      </c>
      <c r="J30" s="117">
        <f t="shared" si="7"/>
        <v>0</v>
      </c>
      <c r="K30" s="118">
        <f t="shared" si="8"/>
        <v>0</v>
      </c>
      <c r="L30" s="119"/>
      <c r="M30" s="120">
        <f>K30*'Valeurs de point'!$E$3</f>
        <v>0</v>
      </c>
      <c r="N30" s="119"/>
      <c r="O30" s="120">
        <f>K30*'Valeurs de point'!$E$4</f>
        <v>0</v>
      </c>
      <c r="P30" s="119"/>
      <c r="Q30" s="121">
        <f>O30+(O30*'Valeurs de point'!$E$5)</f>
        <v>0</v>
      </c>
    </row>
    <row r="31" spans="1:17" outlineLevel="2">
      <c r="A31" s="114" t="s">
        <v>1902</v>
      </c>
      <c r="B31" s="122" t="s">
        <v>1287</v>
      </c>
      <c r="C31" s="122" t="s">
        <v>1441</v>
      </c>
      <c r="D31" s="122" t="s">
        <v>193</v>
      </c>
      <c r="E31" s="116">
        <v>0</v>
      </c>
      <c r="F31" s="115">
        <v>1</v>
      </c>
      <c r="G31" s="117">
        <v>50.01</v>
      </c>
      <c r="H31" s="117">
        <f t="shared" si="6"/>
        <v>0</v>
      </c>
      <c r="I31" s="117">
        <v>199.82</v>
      </c>
      <c r="J31" s="117">
        <f t="shared" si="7"/>
        <v>0</v>
      </c>
      <c r="K31" s="118">
        <f t="shared" si="8"/>
        <v>0</v>
      </c>
      <c r="L31" s="119"/>
      <c r="M31" s="120">
        <f>K31*'Valeurs de point'!$E$3</f>
        <v>0</v>
      </c>
      <c r="N31" s="119"/>
      <c r="O31" s="120">
        <f>K31*'Valeurs de point'!$E$4</f>
        <v>0</v>
      </c>
      <c r="P31" s="119"/>
      <c r="Q31" s="121">
        <f>O31+(O31*'Valeurs de point'!$E$5)</f>
        <v>0</v>
      </c>
    </row>
    <row r="32" spans="1:17" outlineLevel="2">
      <c r="A32" s="114" t="s">
        <v>1902</v>
      </c>
      <c r="B32" s="122" t="s">
        <v>1287</v>
      </c>
      <c r="C32" s="122" t="s">
        <v>1439</v>
      </c>
      <c r="D32" s="122" t="s">
        <v>902</v>
      </c>
      <c r="E32" s="116">
        <v>0</v>
      </c>
      <c r="F32" s="115">
        <v>1</v>
      </c>
      <c r="G32" s="117">
        <v>7.12</v>
      </c>
      <c r="H32" s="117">
        <f t="shared" si="6"/>
        <v>0</v>
      </c>
      <c r="I32" s="117">
        <v>0</v>
      </c>
      <c r="J32" s="117">
        <f t="shared" si="7"/>
        <v>0</v>
      </c>
      <c r="K32" s="118">
        <f t="shared" si="8"/>
        <v>0</v>
      </c>
      <c r="L32" s="119"/>
      <c r="M32" s="120">
        <f>K32*'Valeurs de point'!$E$3</f>
        <v>0</v>
      </c>
      <c r="N32" s="119"/>
      <c r="O32" s="120">
        <f>K32*'Valeurs de point'!$E$4</f>
        <v>0</v>
      </c>
      <c r="P32" s="119"/>
      <c r="Q32" s="121">
        <f>O32+(O32*'Valeurs de point'!$E$5)</f>
        <v>0</v>
      </c>
    </row>
    <row r="33" spans="1:17" outlineLevel="2">
      <c r="A33" s="114" t="s">
        <v>1902</v>
      </c>
      <c r="B33" s="122" t="s">
        <v>1287</v>
      </c>
      <c r="C33" s="122" t="s">
        <v>1438</v>
      </c>
      <c r="D33" s="122" t="s">
        <v>1352</v>
      </c>
      <c r="E33" s="116">
        <v>0</v>
      </c>
      <c r="F33" s="115">
        <v>1</v>
      </c>
      <c r="G33" s="117">
        <v>35.61</v>
      </c>
      <c r="H33" s="117">
        <f t="shared" si="6"/>
        <v>0</v>
      </c>
      <c r="I33" s="117">
        <v>0</v>
      </c>
      <c r="J33" s="117">
        <f t="shared" si="7"/>
        <v>0</v>
      </c>
      <c r="K33" s="118">
        <f t="shared" si="8"/>
        <v>0</v>
      </c>
      <c r="L33" s="119"/>
      <c r="M33" s="120">
        <f>K33*'Valeurs de point'!$E$3</f>
        <v>0</v>
      </c>
      <c r="N33" s="119"/>
      <c r="O33" s="120">
        <f>K33*'Valeurs de point'!$E$4</f>
        <v>0</v>
      </c>
      <c r="P33" s="119"/>
      <c r="Q33" s="121">
        <f>O33+(O33*'Valeurs de point'!$E$5)</f>
        <v>0</v>
      </c>
    </row>
    <row r="34" spans="1:17" ht="12" outlineLevel="2" thickBot="1">
      <c r="A34" s="114" t="s">
        <v>1902</v>
      </c>
      <c r="B34" s="122" t="s">
        <v>1287</v>
      </c>
      <c r="C34" s="122" t="s">
        <v>1605</v>
      </c>
      <c r="D34" s="122" t="s">
        <v>544</v>
      </c>
      <c r="E34" s="116">
        <v>0</v>
      </c>
      <c r="F34" s="115">
        <v>1</v>
      </c>
      <c r="G34" s="117"/>
      <c r="H34" s="117">
        <f t="shared" si="6"/>
        <v>0</v>
      </c>
      <c r="I34" s="117">
        <v>84.54</v>
      </c>
      <c r="J34" s="117">
        <f t="shared" si="7"/>
        <v>0</v>
      </c>
      <c r="K34" s="118">
        <f t="shared" si="8"/>
        <v>0</v>
      </c>
      <c r="L34" s="119"/>
      <c r="M34" s="120">
        <f>K34*'Valeurs de point'!$E$3</f>
        <v>0</v>
      </c>
      <c r="N34" s="119"/>
      <c r="O34" s="120">
        <f>K34*'Valeurs de point'!$E$4</f>
        <v>0</v>
      </c>
      <c r="P34" s="119"/>
      <c r="Q34" s="121">
        <f>O34+(O34*'Valeurs de point'!$E$5)</f>
        <v>0</v>
      </c>
    </row>
    <row r="35" spans="1:17" ht="12" outlineLevel="1" thickBot="1">
      <c r="A35" s="101"/>
      <c r="B35" s="123" t="s">
        <v>1752</v>
      </c>
      <c r="C35" s="124"/>
      <c r="D35" s="124"/>
      <c r="E35" s="125"/>
      <c r="F35" s="124"/>
      <c r="G35" s="126"/>
      <c r="H35" s="126"/>
      <c r="I35" s="126"/>
      <c r="J35" s="126"/>
      <c r="K35" s="126"/>
      <c r="L35" s="127"/>
      <c r="M35" s="128">
        <f>SUBTOTAL(9,M28:M34)</f>
        <v>0</v>
      </c>
      <c r="N35" s="127"/>
      <c r="O35" s="128">
        <f>SUBTOTAL(9,O28:O34)</f>
        <v>0</v>
      </c>
      <c r="P35" s="127"/>
      <c r="Q35" s="129">
        <f>SUBTOTAL(9,Q28:Q34)</f>
        <v>0</v>
      </c>
    </row>
    <row r="36" spans="1:17" outlineLevel="2">
      <c r="A36" s="114" t="s">
        <v>1288</v>
      </c>
      <c r="B36" s="122" t="s">
        <v>1290</v>
      </c>
      <c r="C36" s="122" t="s">
        <v>1437</v>
      </c>
      <c r="D36" s="122" t="s">
        <v>183</v>
      </c>
      <c r="E36" s="116">
        <v>0</v>
      </c>
      <c r="F36" s="115">
        <v>1</v>
      </c>
      <c r="G36" s="117">
        <v>5.74</v>
      </c>
      <c r="H36" s="117">
        <f>E36*F36*G36</f>
        <v>0</v>
      </c>
      <c r="I36" s="117">
        <v>57.15</v>
      </c>
      <c r="J36" s="117">
        <f>E36*F36*I36</f>
        <v>0</v>
      </c>
      <c r="K36" s="118">
        <f>E36*F36*(G36+I36)</f>
        <v>0</v>
      </c>
      <c r="L36" s="119"/>
      <c r="M36" s="120">
        <f>K36*'Valeurs de point'!$E$3</f>
        <v>0</v>
      </c>
      <c r="N36" s="119"/>
      <c r="O36" s="120">
        <f>K36*'Valeurs de point'!$E$4</f>
        <v>0</v>
      </c>
      <c r="P36" s="119"/>
      <c r="Q36" s="121">
        <f>O36+(O36*'Valeurs de point'!$E$5)</f>
        <v>0</v>
      </c>
    </row>
    <row r="37" spans="1:17" outlineLevel="2">
      <c r="A37" s="114" t="s">
        <v>1289</v>
      </c>
      <c r="B37" s="122" t="s">
        <v>1290</v>
      </c>
      <c r="C37" s="122" t="s">
        <v>1440</v>
      </c>
      <c r="D37" s="122" t="s">
        <v>1576</v>
      </c>
      <c r="E37" s="116">
        <v>0</v>
      </c>
      <c r="F37" s="115">
        <v>1</v>
      </c>
      <c r="G37" s="117">
        <v>115.01</v>
      </c>
      <c r="H37" s="117">
        <f t="shared" ref="H37:H52" si="9">E37*F37*G37</f>
        <v>0</v>
      </c>
      <c r="I37" s="117">
        <v>284.36</v>
      </c>
      <c r="J37" s="117">
        <f t="shared" ref="J37:J43" si="10">E37*F37*I37</f>
        <v>0</v>
      </c>
      <c r="K37" s="118">
        <f t="shared" ref="K37:K43" si="11">E37*F37*(G37+I37)</f>
        <v>0</v>
      </c>
      <c r="L37" s="119"/>
      <c r="M37" s="120">
        <f>K37*'Valeurs de point'!$E$3</f>
        <v>0</v>
      </c>
      <c r="N37" s="119"/>
      <c r="O37" s="120">
        <f>K37*'Valeurs de point'!$E$4</f>
        <v>0</v>
      </c>
      <c r="P37" s="119"/>
      <c r="Q37" s="121">
        <f>O37+(O37*'Valeurs de point'!$E$5)</f>
        <v>0</v>
      </c>
    </row>
    <row r="38" spans="1:17" outlineLevel="2">
      <c r="A38" s="114" t="s">
        <v>1289</v>
      </c>
      <c r="B38" s="122" t="s">
        <v>1290</v>
      </c>
      <c r="C38" s="122" t="s">
        <v>1610</v>
      </c>
      <c r="D38" s="122" t="s">
        <v>197</v>
      </c>
      <c r="E38" s="116">
        <v>0</v>
      </c>
      <c r="F38" s="115">
        <v>1</v>
      </c>
      <c r="G38" s="117">
        <v>90.01</v>
      </c>
      <c r="H38" s="117">
        <f t="shared" si="9"/>
        <v>0</v>
      </c>
      <c r="I38" s="117">
        <v>222.88</v>
      </c>
      <c r="J38" s="117">
        <f t="shared" si="10"/>
        <v>0</v>
      </c>
      <c r="K38" s="118">
        <f t="shared" si="11"/>
        <v>0</v>
      </c>
      <c r="L38" s="119"/>
      <c r="M38" s="120">
        <f>K38*'Valeurs de point'!$E$3</f>
        <v>0</v>
      </c>
      <c r="N38" s="119"/>
      <c r="O38" s="120">
        <f>K38*'Valeurs de point'!$E$4</f>
        <v>0</v>
      </c>
      <c r="P38" s="119"/>
      <c r="Q38" s="121">
        <f>O38+(O38*'Valeurs de point'!$E$5)</f>
        <v>0</v>
      </c>
    </row>
    <row r="39" spans="1:17" outlineLevel="2">
      <c r="A39" s="114" t="s">
        <v>1289</v>
      </c>
      <c r="B39" s="122" t="s">
        <v>1290</v>
      </c>
      <c r="C39" s="122" t="s">
        <v>1609</v>
      </c>
      <c r="D39" s="122" t="s">
        <v>196</v>
      </c>
      <c r="E39" s="116">
        <v>0</v>
      </c>
      <c r="F39" s="115">
        <v>1</v>
      </c>
      <c r="G39" s="117">
        <v>80.010000000000005</v>
      </c>
      <c r="H39" s="117">
        <f t="shared" si="9"/>
        <v>0</v>
      </c>
      <c r="I39" s="117">
        <v>138.34</v>
      </c>
      <c r="J39" s="117">
        <f t="shared" si="10"/>
        <v>0</v>
      </c>
      <c r="K39" s="118">
        <f t="shared" si="11"/>
        <v>0</v>
      </c>
      <c r="L39" s="119"/>
      <c r="M39" s="120">
        <f>K39*'Valeurs de point'!$E$3</f>
        <v>0</v>
      </c>
      <c r="N39" s="119"/>
      <c r="O39" s="120">
        <f>K39*'Valeurs de point'!$E$4</f>
        <v>0</v>
      </c>
      <c r="P39" s="119"/>
      <c r="Q39" s="121">
        <f>O39+(O39*'Valeurs de point'!$E$5)</f>
        <v>0</v>
      </c>
    </row>
    <row r="40" spans="1:17" outlineLevel="2">
      <c r="A40" s="114" t="s">
        <v>1289</v>
      </c>
      <c r="B40" s="122" t="s">
        <v>1290</v>
      </c>
      <c r="C40" s="122" t="s">
        <v>1441</v>
      </c>
      <c r="D40" s="122" t="s">
        <v>193</v>
      </c>
      <c r="E40" s="116">
        <v>0</v>
      </c>
      <c r="F40" s="115">
        <v>2</v>
      </c>
      <c r="G40" s="117">
        <v>50.01</v>
      </c>
      <c r="H40" s="117">
        <f t="shared" si="9"/>
        <v>0</v>
      </c>
      <c r="I40" s="117">
        <v>199.82</v>
      </c>
      <c r="J40" s="117">
        <f t="shared" si="10"/>
        <v>0</v>
      </c>
      <c r="K40" s="118">
        <f t="shared" si="11"/>
        <v>0</v>
      </c>
      <c r="L40" s="119"/>
      <c r="M40" s="120">
        <f>K40*'Valeurs de point'!$E$3</f>
        <v>0</v>
      </c>
      <c r="N40" s="119"/>
      <c r="O40" s="120">
        <f>K40*'Valeurs de point'!$E$4</f>
        <v>0</v>
      </c>
      <c r="P40" s="119"/>
      <c r="Q40" s="121">
        <f>O40+(O40*'Valeurs de point'!$E$5)</f>
        <v>0</v>
      </c>
    </row>
    <row r="41" spans="1:17" outlineLevel="2">
      <c r="A41" s="114" t="s">
        <v>1289</v>
      </c>
      <c r="B41" s="122" t="s">
        <v>1290</v>
      </c>
      <c r="C41" s="122" t="s">
        <v>1439</v>
      </c>
      <c r="D41" s="122" t="s">
        <v>902</v>
      </c>
      <c r="E41" s="116">
        <v>0</v>
      </c>
      <c r="F41" s="115">
        <v>1</v>
      </c>
      <c r="G41" s="117">
        <v>7.12</v>
      </c>
      <c r="H41" s="117">
        <f t="shared" si="9"/>
        <v>0</v>
      </c>
      <c r="I41" s="117">
        <v>0</v>
      </c>
      <c r="J41" s="117">
        <f t="shared" si="10"/>
        <v>0</v>
      </c>
      <c r="K41" s="118">
        <f t="shared" si="11"/>
        <v>0</v>
      </c>
      <c r="L41" s="119"/>
      <c r="M41" s="120">
        <f>K41*'Valeurs de point'!$E$3</f>
        <v>0</v>
      </c>
      <c r="N41" s="119"/>
      <c r="O41" s="120">
        <f>K41*'Valeurs de point'!$E$4</f>
        <v>0</v>
      </c>
      <c r="P41" s="119"/>
      <c r="Q41" s="121">
        <f>O41+(O41*'Valeurs de point'!$E$5)</f>
        <v>0</v>
      </c>
    </row>
    <row r="42" spans="1:17" outlineLevel="2">
      <c r="A42" s="114" t="s">
        <v>1289</v>
      </c>
      <c r="B42" s="122" t="s">
        <v>1290</v>
      </c>
      <c r="C42" s="122" t="s">
        <v>1438</v>
      </c>
      <c r="D42" s="122" t="s">
        <v>1352</v>
      </c>
      <c r="E42" s="116">
        <v>0</v>
      </c>
      <c r="F42" s="115">
        <v>1</v>
      </c>
      <c r="G42" s="117">
        <v>35.61</v>
      </c>
      <c r="H42" s="117">
        <f t="shared" si="9"/>
        <v>0</v>
      </c>
      <c r="I42" s="117">
        <v>0</v>
      </c>
      <c r="J42" s="117">
        <f t="shared" si="10"/>
        <v>0</v>
      </c>
      <c r="K42" s="118">
        <f t="shared" si="11"/>
        <v>0</v>
      </c>
      <c r="L42" s="119"/>
      <c r="M42" s="120">
        <f>K42*'Valeurs de point'!$E$3</f>
        <v>0</v>
      </c>
      <c r="N42" s="119"/>
      <c r="O42" s="120">
        <f>K42*'Valeurs de point'!$E$4</f>
        <v>0</v>
      </c>
      <c r="P42" s="119"/>
      <c r="Q42" s="121">
        <f>O42+(O42*'Valeurs de point'!$E$5)</f>
        <v>0</v>
      </c>
    </row>
    <row r="43" spans="1:17" ht="12" outlineLevel="2" thickBot="1">
      <c r="A43" s="114" t="s">
        <v>1289</v>
      </c>
      <c r="B43" s="122" t="s">
        <v>1290</v>
      </c>
      <c r="C43" s="122" t="s">
        <v>1605</v>
      </c>
      <c r="D43" s="122" t="s">
        <v>544</v>
      </c>
      <c r="E43" s="116">
        <v>0</v>
      </c>
      <c r="F43" s="115">
        <v>1</v>
      </c>
      <c r="G43" s="117"/>
      <c r="H43" s="117">
        <f t="shared" si="9"/>
        <v>0</v>
      </c>
      <c r="I43" s="117">
        <v>84.54</v>
      </c>
      <c r="J43" s="117">
        <f t="shared" si="10"/>
        <v>0</v>
      </c>
      <c r="K43" s="118">
        <f t="shared" si="11"/>
        <v>0</v>
      </c>
      <c r="L43" s="119"/>
      <c r="M43" s="120">
        <f>K43*'Valeurs de point'!$E$3</f>
        <v>0</v>
      </c>
      <c r="N43" s="119"/>
      <c r="O43" s="120">
        <f>K43*'Valeurs de point'!$E$4</f>
        <v>0</v>
      </c>
      <c r="P43" s="119"/>
      <c r="Q43" s="121">
        <f>O43+(O43*'Valeurs de point'!$E$5)</f>
        <v>0</v>
      </c>
    </row>
    <row r="44" spans="1:17" ht="12" outlineLevel="1" thickBot="1">
      <c r="A44" s="101"/>
      <c r="B44" s="123" t="s">
        <v>1011</v>
      </c>
      <c r="C44" s="124"/>
      <c r="D44" s="124"/>
      <c r="E44" s="125"/>
      <c r="F44" s="124"/>
      <c r="G44" s="126"/>
      <c r="H44" s="126"/>
      <c r="I44" s="126"/>
      <c r="J44" s="126"/>
      <c r="K44" s="126"/>
      <c r="L44" s="127"/>
      <c r="M44" s="128">
        <f>SUBTOTAL(9,M36:M43)</f>
        <v>0</v>
      </c>
      <c r="N44" s="127"/>
      <c r="O44" s="128">
        <f>SUBTOTAL(9,O36:O43)</f>
        <v>0</v>
      </c>
      <c r="P44" s="127"/>
      <c r="Q44" s="129">
        <f>SUBTOTAL(9,Q36:Q43)</f>
        <v>0</v>
      </c>
    </row>
    <row r="45" spans="1:17" outlineLevel="2">
      <c r="A45" s="114" t="s">
        <v>1291</v>
      </c>
      <c r="B45" s="122" t="s">
        <v>1292</v>
      </c>
      <c r="C45" s="122" t="s">
        <v>1437</v>
      </c>
      <c r="D45" s="122" t="s">
        <v>183</v>
      </c>
      <c r="E45" s="116">
        <v>0</v>
      </c>
      <c r="F45" s="115">
        <v>1</v>
      </c>
      <c r="G45" s="117">
        <v>5.74</v>
      </c>
      <c r="H45" s="117">
        <f t="shared" si="9"/>
        <v>0</v>
      </c>
      <c r="I45" s="117">
        <v>57.15</v>
      </c>
      <c r="J45" s="117">
        <f t="shared" ref="J45:J52" si="12">E45*F45*I45</f>
        <v>0</v>
      </c>
      <c r="K45" s="118">
        <f>E45*F45*(G45+I45)</f>
        <v>0</v>
      </c>
      <c r="L45" s="119"/>
      <c r="M45" s="120">
        <f>K45*'Valeurs de point'!$E$3</f>
        <v>0</v>
      </c>
      <c r="N45" s="119"/>
      <c r="O45" s="120">
        <f>K45*'Valeurs de point'!$E$4</f>
        <v>0</v>
      </c>
      <c r="P45" s="119"/>
      <c r="Q45" s="121">
        <f>O45+(O45*'Valeurs de point'!$E$5)</f>
        <v>0</v>
      </c>
    </row>
    <row r="46" spans="1:17" outlineLevel="2">
      <c r="A46" s="114" t="s">
        <v>1291</v>
      </c>
      <c r="B46" s="122" t="s">
        <v>1292</v>
      </c>
      <c r="C46" s="122" t="s">
        <v>1440</v>
      </c>
      <c r="D46" s="122" t="s">
        <v>1576</v>
      </c>
      <c r="E46" s="116">
        <v>0</v>
      </c>
      <c r="F46" s="115">
        <v>1</v>
      </c>
      <c r="G46" s="117">
        <v>115.01</v>
      </c>
      <c r="H46" s="117">
        <f t="shared" si="9"/>
        <v>0</v>
      </c>
      <c r="I46" s="117">
        <v>284.36</v>
      </c>
      <c r="J46" s="117">
        <f t="shared" si="12"/>
        <v>0</v>
      </c>
      <c r="K46" s="118">
        <f>E46*F46*(G46+I46)</f>
        <v>0</v>
      </c>
      <c r="L46" s="119"/>
      <c r="M46" s="120">
        <f>K46*'Valeurs de point'!$E$3</f>
        <v>0</v>
      </c>
      <c r="N46" s="119"/>
      <c r="O46" s="120">
        <f>K46*'Valeurs de point'!$E$4</f>
        <v>0</v>
      </c>
      <c r="P46" s="119"/>
      <c r="Q46" s="121">
        <f>O46+(O46*'Valeurs de point'!$E$5)</f>
        <v>0</v>
      </c>
    </row>
    <row r="47" spans="1:17" outlineLevel="2">
      <c r="A47" s="114" t="s">
        <v>1291</v>
      </c>
      <c r="B47" s="122" t="s">
        <v>1292</v>
      </c>
      <c r="C47" s="122" t="s">
        <v>1609</v>
      </c>
      <c r="D47" s="122" t="s">
        <v>196</v>
      </c>
      <c r="E47" s="116">
        <v>0</v>
      </c>
      <c r="F47" s="115">
        <v>1</v>
      </c>
      <c r="G47" s="117">
        <v>80.010000000000005</v>
      </c>
      <c r="H47" s="117">
        <f t="shared" si="9"/>
        <v>0</v>
      </c>
      <c r="I47" s="117">
        <v>138.34</v>
      </c>
      <c r="J47" s="117">
        <f t="shared" si="12"/>
        <v>0</v>
      </c>
      <c r="K47" s="118">
        <f t="shared" ref="K47:K52" si="13">E47*F47*(G47+I47)</f>
        <v>0</v>
      </c>
      <c r="L47" s="119"/>
      <c r="M47" s="120">
        <f>K47*'Valeurs de point'!$E$3</f>
        <v>0</v>
      </c>
      <c r="N47" s="119"/>
      <c r="O47" s="120">
        <f>K47*'Valeurs de point'!$E$4</f>
        <v>0</v>
      </c>
      <c r="P47" s="119"/>
      <c r="Q47" s="121">
        <f>O47+(O47*'Valeurs de point'!$E$5)</f>
        <v>0</v>
      </c>
    </row>
    <row r="48" spans="1:17" outlineLevel="2">
      <c r="A48" s="114" t="s">
        <v>1291</v>
      </c>
      <c r="B48" s="122" t="s">
        <v>1292</v>
      </c>
      <c r="C48" s="122" t="s">
        <v>1607</v>
      </c>
      <c r="D48" s="122" t="s">
        <v>195</v>
      </c>
      <c r="E48" s="116">
        <v>0</v>
      </c>
      <c r="F48" s="115">
        <v>1</v>
      </c>
      <c r="G48" s="117">
        <v>92.51</v>
      </c>
      <c r="H48" s="117">
        <f t="shared" si="9"/>
        <v>0</v>
      </c>
      <c r="I48" s="117">
        <v>138.34</v>
      </c>
      <c r="J48" s="117">
        <f t="shared" si="12"/>
        <v>0</v>
      </c>
      <c r="K48" s="118">
        <f t="shared" si="13"/>
        <v>0</v>
      </c>
      <c r="L48" s="119"/>
      <c r="M48" s="120">
        <f>K48*'Valeurs de point'!$E$3</f>
        <v>0</v>
      </c>
      <c r="N48" s="119"/>
      <c r="O48" s="120">
        <f>K48*'Valeurs de point'!$E$4</f>
        <v>0</v>
      </c>
      <c r="P48" s="119"/>
      <c r="Q48" s="121">
        <f>O48+(O48*'Valeurs de point'!$E$5)</f>
        <v>0</v>
      </c>
    </row>
    <row r="49" spans="1:17" outlineLevel="2">
      <c r="A49" s="114" t="s">
        <v>1291</v>
      </c>
      <c r="B49" s="122" t="s">
        <v>1292</v>
      </c>
      <c r="C49" s="122" t="s">
        <v>1441</v>
      </c>
      <c r="D49" s="122" t="s">
        <v>193</v>
      </c>
      <c r="E49" s="116">
        <v>0</v>
      </c>
      <c r="F49" s="115">
        <v>1</v>
      </c>
      <c r="G49" s="117">
        <v>50.01</v>
      </c>
      <c r="H49" s="117">
        <f t="shared" si="9"/>
        <v>0</v>
      </c>
      <c r="I49" s="117">
        <v>199.82</v>
      </c>
      <c r="J49" s="117">
        <f t="shared" si="12"/>
        <v>0</v>
      </c>
      <c r="K49" s="118">
        <f t="shared" si="13"/>
        <v>0</v>
      </c>
      <c r="L49" s="119"/>
      <c r="M49" s="120">
        <f>K49*'Valeurs de point'!$E$3</f>
        <v>0</v>
      </c>
      <c r="N49" s="119"/>
      <c r="O49" s="120">
        <f>K49*'Valeurs de point'!$E$4</f>
        <v>0</v>
      </c>
      <c r="P49" s="119"/>
      <c r="Q49" s="121">
        <f>O49+(O49*'Valeurs de point'!$E$5)</f>
        <v>0</v>
      </c>
    </row>
    <row r="50" spans="1:17" outlineLevel="2">
      <c r="A50" s="114" t="s">
        <v>1291</v>
      </c>
      <c r="B50" s="122" t="s">
        <v>1292</v>
      </c>
      <c r="C50" s="122" t="s">
        <v>1439</v>
      </c>
      <c r="D50" s="122" t="s">
        <v>902</v>
      </c>
      <c r="E50" s="116">
        <v>0</v>
      </c>
      <c r="F50" s="115">
        <v>1</v>
      </c>
      <c r="G50" s="117">
        <v>7.12</v>
      </c>
      <c r="H50" s="117">
        <f t="shared" si="9"/>
        <v>0</v>
      </c>
      <c r="I50" s="117">
        <v>0</v>
      </c>
      <c r="J50" s="117">
        <f t="shared" si="12"/>
        <v>0</v>
      </c>
      <c r="K50" s="118">
        <f t="shared" si="13"/>
        <v>0</v>
      </c>
      <c r="L50" s="119"/>
      <c r="M50" s="120">
        <f>K50*'Valeurs de point'!$E$3</f>
        <v>0</v>
      </c>
      <c r="N50" s="119"/>
      <c r="O50" s="120">
        <f>K50*'Valeurs de point'!$E$4</f>
        <v>0</v>
      </c>
      <c r="P50" s="119"/>
      <c r="Q50" s="121">
        <f>O50+(O50*'Valeurs de point'!$E$5)</f>
        <v>0</v>
      </c>
    </row>
    <row r="51" spans="1:17" outlineLevel="2">
      <c r="A51" s="114" t="s">
        <v>1291</v>
      </c>
      <c r="B51" s="122" t="s">
        <v>1292</v>
      </c>
      <c r="C51" s="122" t="s">
        <v>1438</v>
      </c>
      <c r="D51" s="122" t="s">
        <v>1352</v>
      </c>
      <c r="E51" s="116">
        <v>0</v>
      </c>
      <c r="F51" s="115">
        <v>1</v>
      </c>
      <c r="G51" s="117">
        <v>35.61</v>
      </c>
      <c r="H51" s="117">
        <f t="shared" si="9"/>
        <v>0</v>
      </c>
      <c r="I51" s="117">
        <v>0</v>
      </c>
      <c r="J51" s="117">
        <f t="shared" si="12"/>
        <v>0</v>
      </c>
      <c r="K51" s="118">
        <f t="shared" si="13"/>
        <v>0</v>
      </c>
      <c r="L51" s="119"/>
      <c r="M51" s="120">
        <f>K51*'Valeurs de point'!$E$3</f>
        <v>0</v>
      </c>
      <c r="N51" s="119"/>
      <c r="O51" s="120">
        <f>K51*'Valeurs de point'!$E$4</f>
        <v>0</v>
      </c>
      <c r="P51" s="119"/>
      <c r="Q51" s="121">
        <f>O51+(O51*'Valeurs de point'!$E$5)</f>
        <v>0</v>
      </c>
    </row>
    <row r="52" spans="1:17" ht="12" outlineLevel="2" thickBot="1">
      <c r="A52" s="114" t="s">
        <v>1291</v>
      </c>
      <c r="B52" s="122" t="s">
        <v>1292</v>
      </c>
      <c r="C52" s="122" t="s">
        <v>1605</v>
      </c>
      <c r="D52" s="122" t="s">
        <v>544</v>
      </c>
      <c r="E52" s="116">
        <v>0</v>
      </c>
      <c r="F52" s="115">
        <v>1</v>
      </c>
      <c r="G52" s="117"/>
      <c r="H52" s="117">
        <f t="shared" si="9"/>
        <v>0</v>
      </c>
      <c r="I52" s="117">
        <v>84.54</v>
      </c>
      <c r="J52" s="117">
        <f t="shared" si="12"/>
        <v>0</v>
      </c>
      <c r="K52" s="118">
        <f t="shared" si="13"/>
        <v>0</v>
      </c>
      <c r="L52" s="119"/>
      <c r="M52" s="120">
        <f>K52*'Valeurs de point'!$E$3</f>
        <v>0</v>
      </c>
      <c r="N52" s="119"/>
      <c r="O52" s="120">
        <f>K52*'Valeurs de point'!$E$4</f>
        <v>0</v>
      </c>
      <c r="P52" s="119"/>
      <c r="Q52" s="121">
        <f>O52+(O52*'Valeurs de point'!$E$5)</f>
        <v>0</v>
      </c>
    </row>
    <row r="53" spans="1:17" ht="12" outlineLevel="1" thickBot="1">
      <c r="A53" s="101"/>
      <c r="B53" s="123" t="s">
        <v>1751</v>
      </c>
      <c r="C53" s="124"/>
      <c r="D53" s="124"/>
      <c r="E53" s="125"/>
      <c r="F53" s="124"/>
      <c r="G53" s="126"/>
      <c r="H53" s="126"/>
      <c r="I53" s="126"/>
      <c r="J53" s="126"/>
      <c r="K53" s="126"/>
      <c r="L53" s="127"/>
      <c r="M53" s="128">
        <f>SUBTOTAL(9,M45:M52)</f>
        <v>0</v>
      </c>
      <c r="N53" s="127"/>
      <c r="O53" s="128">
        <f>SUBTOTAL(9,O45:O52)</f>
        <v>0</v>
      </c>
      <c r="P53" s="127"/>
      <c r="Q53" s="129">
        <f>SUBTOTAL(9,Q45:Q52)</f>
        <v>0</v>
      </c>
    </row>
    <row r="54" spans="1:17" outlineLevel="2">
      <c r="A54" s="114" t="s">
        <v>1293</v>
      </c>
      <c r="B54" s="122" t="s">
        <v>1742</v>
      </c>
      <c r="C54" s="122" t="s">
        <v>1437</v>
      </c>
      <c r="D54" s="122" t="s">
        <v>183</v>
      </c>
      <c r="E54" s="116">
        <v>0</v>
      </c>
      <c r="F54" s="115">
        <v>1</v>
      </c>
      <c r="G54" s="117">
        <v>5.74</v>
      </c>
      <c r="H54" s="117">
        <f t="shared" ref="H54:H94" si="14">E54*F54*G54</f>
        <v>0</v>
      </c>
      <c r="I54" s="117">
        <v>57.15</v>
      </c>
      <c r="J54" s="117">
        <f t="shared" ref="J54:J60" si="15">E54*F54*I54</f>
        <v>0</v>
      </c>
      <c r="K54" s="118">
        <f t="shared" ref="K54:K60" si="16">E54*F54*(G54+I54)</f>
        <v>0</v>
      </c>
      <c r="L54" s="119"/>
      <c r="M54" s="120">
        <f>K54*'Valeurs de point'!$E$3</f>
        <v>0</v>
      </c>
      <c r="N54" s="119"/>
      <c r="O54" s="120">
        <f>K54*'Valeurs de point'!$E$4</f>
        <v>0</v>
      </c>
      <c r="P54" s="119"/>
      <c r="Q54" s="121">
        <f>O54+(O54*'Valeurs de point'!$E$5)</f>
        <v>0</v>
      </c>
    </row>
    <row r="55" spans="1:17" outlineLevel="2">
      <c r="A55" s="114" t="s">
        <v>1293</v>
      </c>
      <c r="B55" s="122" t="s">
        <v>1742</v>
      </c>
      <c r="C55" s="122" t="s">
        <v>1611</v>
      </c>
      <c r="D55" s="122" t="s">
        <v>198</v>
      </c>
      <c r="E55" s="116">
        <v>0</v>
      </c>
      <c r="F55" s="115">
        <v>1</v>
      </c>
      <c r="G55" s="117">
        <v>100.01</v>
      </c>
      <c r="H55" s="117">
        <f t="shared" si="14"/>
        <v>0</v>
      </c>
      <c r="I55" s="117">
        <v>215.2</v>
      </c>
      <c r="J55" s="117">
        <f t="shared" si="15"/>
        <v>0</v>
      </c>
      <c r="K55" s="118">
        <f t="shared" si="16"/>
        <v>0</v>
      </c>
      <c r="L55" s="119"/>
      <c r="M55" s="120">
        <f>K55*'Valeurs de point'!$E$3</f>
        <v>0</v>
      </c>
      <c r="N55" s="119"/>
      <c r="O55" s="120">
        <f>K55*'Valeurs de point'!$E$4</f>
        <v>0</v>
      </c>
      <c r="P55" s="119"/>
      <c r="Q55" s="121">
        <f>O55+(O55*'Valeurs de point'!$E$5)</f>
        <v>0</v>
      </c>
    </row>
    <row r="56" spans="1:17" outlineLevel="2">
      <c r="A56" s="114" t="s">
        <v>1293</v>
      </c>
      <c r="B56" s="122" t="s">
        <v>1742</v>
      </c>
      <c r="C56" s="122" t="s">
        <v>1440</v>
      </c>
      <c r="D56" s="122" t="s">
        <v>1576</v>
      </c>
      <c r="E56" s="116">
        <v>0</v>
      </c>
      <c r="F56" s="115">
        <v>1</v>
      </c>
      <c r="G56" s="117">
        <v>115.01</v>
      </c>
      <c r="H56" s="117">
        <f t="shared" si="14"/>
        <v>0</v>
      </c>
      <c r="I56" s="117">
        <v>284.36</v>
      </c>
      <c r="J56" s="117">
        <f t="shared" si="15"/>
        <v>0</v>
      </c>
      <c r="K56" s="118">
        <f t="shared" si="16"/>
        <v>0</v>
      </c>
      <c r="L56" s="119"/>
      <c r="M56" s="120">
        <f>K56*'Valeurs de point'!$E$3</f>
        <v>0</v>
      </c>
      <c r="N56" s="119"/>
      <c r="O56" s="120">
        <f>K56*'Valeurs de point'!$E$4</f>
        <v>0</v>
      </c>
      <c r="P56" s="119"/>
      <c r="Q56" s="121">
        <f>O56+(O56*'Valeurs de point'!$E$5)</f>
        <v>0</v>
      </c>
    </row>
    <row r="57" spans="1:17" outlineLevel="2">
      <c r="A57" s="114" t="s">
        <v>1293</v>
      </c>
      <c r="B57" s="122" t="s">
        <v>1742</v>
      </c>
      <c r="C57" s="122" t="s">
        <v>1441</v>
      </c>
      <c r="D57" s="122" t="s">
        <v>193</v>
      </c>
      <c r="E57" s="116">
        <v>0</v>
      </c>
      <c r="F57" s="115">
        <v>1</v>
      </c>
      <c r="G57" s="117">
        <v>50.01</v>
      </c>
      <c r="H57" s="117">
        <f t="shared" si="14"/>
        <v>0</v>
      </c>
      <c r="I57" s="117">
        <v>199.82</v>
      </c>
      <c r="J57" s="117">
        <f t="shared" si="15"/>
        <v>0</v>
      </c>
      <c r="K57" s="118">
        <f t="shared" si="16"/>
        <v>0</v>
      </c>
      <c r="L57" s="119"/>
      <c r="M57" s="120">
        <f>K57*'Valeurs de point'!$E$3</f>
        <v>0</v>
      </c>
      <c r="N57" s="119"/>
      <c r="O57" s="120">
        <f>K57*'Valeurs de point'!$E$4</f>
        <v>0</v>
      </c>
      <c r="P57" s="119"/>
      <c r="Q57" s="121">
        <f>O57+(O57*'Valeurs de point'!$E$5)</f>
        <v>0</v>
      </c>
    </row>
    <row r="58" spans="1:17" outlineLevel="2">
      <c r="A58" s="114" t="s">
        <v>1293</v>
      </c>
      <c r="B58" s="122" t="s">
        <v>1742</v>
      </c>
      <c r="C58" s="122" t="s">
        <v>1439</v>
      </c>
      <c r="D58" s="122" t="s">
        <v>902</v>
      </c>
      <c r="E58" s="116">
        <v>0</v>
      </c>
      <c r="F58" s="115">
        <v>1</v>
      </c>
      <c r="G58" s="117">
        <v>7.12</v>
      </c>
      <c r="H58" s="117">
        <f t="shared" si="14"/>
        <v>0</v>
      </c>
      <c r="I58" s="117">
        <v>0</v>
      </c>
      <c r="J58" s="117">
        <f t="shared" si="15"/>
        <v>0</v>
      </c>
      <c r="K58" s="118">
        <f t="shared" si="16"/>
        <v>0</v>
      </c>
      <c r="L58" s="119"/>
      <c r="M58" s="120">
        <f>K58*'Valeurs de point'!$E$3</f>
        <v>0</v>
      </c>
      <c r="N58" s="119"/>
      <c r="O58" s="120">
        <f>K58*'Valeurs de point'!$E$4</f>
        <v>0</v>
      </c>
      <c r="P58" s="119"/>
      <c r="Q58" s="121">
        <f>O58+(O58*'Valeurs de point'!$E$5)</f>
        <v>0</v>
      </c>
    </row>
    <row r="59" spans="1:17" outlineLevel="2">
      <c r="A59" s="114" t="s">
        <v>1293</v>
      </c>
      <c r="B59" s="122" t="s">
        <v>1742</v>
      </c>
      <c r="C59" s="122" t="s">
        <v>1438</v>
      </c>
      <c r="D59" s="122" t="s">
        <v>1352</v>
      </c>
      <c r="E59" s="116">
        <v>0</v>
      </c>
      <c r="F59" s="115">
        <v>1</v>
      </c>
      <c r="G59" s="117">
        <v>35.61</v>
      </c>
      <c r="H59" s="117">
        <f t="shared" si="14"/>
        <v>0</v>
      </c>
      <c r="I59" s="117">
        <v>0</v>
      </c>
      <c r="J59" s="117">
        <f t="shared" si="15"/>
        <v>0</v>
      </c>
      <c r="K59" s="118">
        <f t="shared" si="16"/>
        <v>0</v>
      </c>
      <c r="L59" s="119"/>
      <c r="M59" s="120">
        <f>K59*'Valeurs de point'!$E$3</f>
        <v>0</v>
      </c>
      <c r="N59" s="119"/>
      <c r="O59" s="120">
        <f>K59*'Valeurs de point'!$E$4</f>
        <v>0</v>
      </c>
      <c r="P59" s="119"/>
      <c r="Q59" s="121">
        <f>O59+(O59*'Valeurs de point'!$E$5)</f>
        <v>0</v>
      </c>
    </row>
    <row r="60" spans="1:17" ht="12" outlineLevel="2" thickBot="1">
      <c r="A60" s="114" t="s">
        <v>1293</v>
      </c>
      <c r="B60" s="122" t="s">
        <v>1742</v>
      </c>
      <c r="C60" s="122" t="s">
        <v>1605</v>
      </c>
      <c r="D60" s="122" t="s">
        <v>544</v>
      </c>
      <c r="E60" s="116">
        <v>0</v>
      </c>
      <c r="F60" s="115">
        <v>1</v>
      </c>
      <c r="G60" s="117"/>
      <c r="H60" s="117">
        <f t="shared" si="14"/>
        <v>0</v>
      </c>
      <c r="I60" s="117">
        <v>84.54</v>
      </c>
      <c r="J60" s="117">
        <f t="shared" si="15"/>
        <v>0</v>
      </c>
      <c r="K60" s="118">
        <f t="shared" si="16"/>
        <v>0</v>
      </c>
      <c r="L60" s="119"/>
      <c r="M60" s="120">
        <f>K60*'Valeurs de point'!$E$3</f>
        <v>0</v>
      </c>
      <c r="N60" s="119"/>
      <c r="O60" s="120">
        <f>K60*'Valeurs de point'!$E$4</f>
        <v>0</v>
      </c>
      <c r="P60" s="119"/>
      <c r="Q60" s="121">
        <f>O60+(O60*'Valeurs de point'!$E$5)</f>
        <v>0</v>
      </c>
    </row>
    <row r="61" spans="1:17" ht="12" outlineLevel="1" thickBot="1">
      <c r="A61" s="101"/>
      <c r="B61" s="130" t="s">
        <v>1743</v>
      </c>
      <c r="C61" s="124"/>
      <c r="D61" s="124"/>
      <c r="E61" s="125"/>
      <c r="F61" s="124"/>
      <c r="G61" s="126"/>
      <c r="H61" s="126"/>
      <c r="I61" s="126"/>
      <c r="J61" s="126"/>
      <c r="K61" s="126"/>
      <c r="L61" s="127"/>
      <c r="M61" s="128">
        <f>SUBTOTAL(9,M54:M60)</f>
        <v>0</v>
      </c>
      <c r="N61" s="127"/>
      <c r="O61" s="128">
        <f>SUBTOTAL(9,O54:O60)</f>
        <v>0</v>
      </c>
      <c r="P61" s="127"/>
      <c r="Q61" s="129">
        <f>SUBTOTAL(9,Q54:Q60)</f>
        <v>0</v>
      </c>
    </row>
    <row r="62" spans="1:17" outlineLevel="2">
      <c r="A62" s="114" t="s">
        <v>1432</v>
      </c>
      <c r="B62" s="153" t="s">
        <v>1741</v>
      </c>
      <c r="C62" s="122" t="s">
        <v>1739</v>
      </c>
      <c r="D62" s="122" t="s">
        <v>1740</v>
      </c>
      <c r="E62" s="116">
        <v>0</v>
      </c>
      <c r="F62" s="137">
        <v>1</v>
      </c>
      <c r="G62" s="117">
        <v>60.01</v>
      </c>
      <c r="H62" s="117">
        <f>E62*F62*G62</f>
        <v>0</v>
      </c>
      <c r="I62" s="117">
        <v>132.63</v>
      </c>
      <c r="J62" s="117">
        <f>E62*F62*I62</f>
        <v>0</v>
      </c>
      <c r="K62" s="118">
        <f>E62*F62*(G62+I62)</f>
        <v>0</v>
      </c>
      <c r="L62" s="119"/>
      <c r="M62" s="120">
        <f>K62*'Valeurs de point'!$E$3</f>
        <v>0</v>
      </c>
      <c r="N62" s="119"/>
      <c r="O62" s="120">
        <f>K62*'Valeurs de point'!$E$4</f>
        <v>0</v>
      </c>
      <c r="P62" s="119"/>
      <c r="Q62" s="121">
        <f>O62+(O62*'Valeurs de point'!$E$5)</f>
        <v>0</v>
      </c>
    </row>
    <row r="63" spans="1:17" ht="12" outlineLevel="2" thickBot="1">
      <c r="A63" s="114" t="s">
        <v>1432</v>
      </c>
      <c r="B63" s="153" t="s">
        <v>1741</v>
      </c>
      <c r="C63" s="122" t="s">
        <v>904</v>
      </c>
      <c r="D63" s="122" t="s">
        <v>1867</v>
      </c>
      <c r="E63" s="139">
        <v>0</v>
      </c>
      <c r="F63" s="137">
        <v>1</v>
      </c>
      <c r="G63" s="117"/>
      <c r="H63" s="117">
        <f>E63*F63*G63</f>
        <v>0</v>
      </c>
      <c r="I63" s="117">
        <v>33.159999999999997</v>
      </c>
      <c r="J63" s="117">
        <f>E63*F63*I63</f>
        <v>0</v>
      </c>
      <c r="K63" s="118">
        <f>E63*F63*(G63+I63)</f>
        <v>0</v>
      </c>
      <c r="L63" s="119"/>
      <c r="M63" s="120">
        <f>K63*'Valeurs de point'!$E$3</f>
        <v>0</v>
      </c>
      <c r="N63" s="119"/>
      <c r="O63" s="120">
        <f>K63*'Valeurs de point'!$E$4</f>
        <v>0</v>
      </c>
      <c r="P63" s="119"/>
      <c r="Q63" s="121">
        <f>O63+(O63*'Valeurs de point'!$E$5)</f>
        <v>0</v>
      </c>
    </row>
    <row r="64" spans="1:17" ht="12" outlineLevel="1" thickBot="1">
      <c r="A64" s="101"/>
      <c r="B64" s="123" t="s">
        <v>1741</v>
      </c>
      <c r="C64" s="124"/>
      <c r="D64" s="124"/>
      <c r="E64" s="125"/>
      <c r="F64" s="124"/>
      <c r="G64" s="126"/>
      <c r="H64" s="126"/>
      <c r="I64" s="126"/>
      <c r="J64" s="126"/>
      <c r="K64" s="126"/>
      <c r="L64" s="127"/>
      <c r="M64" s="128">
        <f>SUBTOTAL(9,M57:M63)</f>
        <v>0</v>
      </c>
      <c r="N64" s="127"/>
      <c r="O64" s="128">
        <f>SUBTOTAL(9,O57:O63)</f>
        <v>0</v>
      </c>
      <c r="P64" s="127"/>
      <c r="Q64" s="129">
        <f>SUBTOTAL(9,Q57:Q63)</f>
        <v>0</v>
      </c>
    </row>
    <row r="65" spans="1:17" outlineLevel="2">
      <c r="A65" s="114" t="s">
        <v>1294</v>
      </c>
      <c r="B65" s="122" t="s">
        <v>1295</v>
      </c>
      <c r="C65" s="122" t="s">
        <v>1437</v>
      </c>
      <c r="D65" s="122" t="s">
        <v>183</v>
      </c>
      <c r="E65" s="116">
        <v>0</v>
      </c>
      <c r="F65" s="115">
        <v>1</v>
      </c>
      <c r="G65" s="117">
        <v>5.74</v>
      </c>
      <c r="H65" s="117">
        <f t="shared" si="14"/>
        <v>0</v>
      </c>
      <c r="I65" s="117">
        <v>57.15</v>
      </c>
      <c r="J65" s="117">
        <f t="shared" ref="J65:J70" si="17">E65*F65*I65</f>
        <v>0</v>
      </c>
      <c r="K65" s="118">
        <f t="shared" ref="K65:K70" si="18">E65*F65*(G65+I65)</f>
        <v>0</v>
      </c>
      <c r="L65" s="119"/>
      <c r="M65" s="120">
        <f>K65*'Valeurs de point'!$E$3</f>
        <v>0</v>
      </c>
      <c r="N65" s="119"/>
      <c r="O65" s="120">
        <f>K65*'Valeurs de point'!$E$4</f>
        <v>0</v>
      </c>
      <c r="P65" s="119"/>
      <c r="Q65" s="121">
        <f>O65+(O65*'Valeurs de point'!$E$5)</f>
        <v>0</v>
      </c>
    </row>
    <row r="66" spans="1:17" outlineLevel="2">
      <c r="A66" s="114" t="s">
        <v>1294</v>
      </c>
      <c r="B66" s="122" t="s">
        <v>1295</v>
      </c>
      <c r="C66" s="122" t="s">
        <v>1610</v>
      </c>
      <c r="D66" s="122" t="s">
        <v>197</v>
      </c>
      <c r="E66" s="116">
        <v>0</v>
      </c>
      <c r="F66" s="115">
        <v>1</v>
      </c>
      <c r="G66" s="117">
        <v>90.01</v>
      </c>
      <c r="H66" s="117">
        <f t="shared" si="14"/>
        <v>0</v>
      </c>
      <c r="I66" s="117">
        <v>222.88</v>
      </c>
      <c r="J66" s="117">
        <f t="shared" si="17"/>
        <v>0</v>
      </c>
      <c r="K66" s="118">
        <f t="shared" si="18"/>
        <v>0</v>
      </c>
      <c r="L66" s="119"/>
      <c r="M66" s="120">
        <f>K66*'Valeurs de point'!$E$3</f>
        <v>0</v>
      </c>
      <c r="N66" s="119"/>
      <c r="O66" s="120">
        <f>K66*'Valeurs de point'!$E$4</f>
        <v>0</v>
      </c>
      <c r="P66" s="119"/>
      <c r="Q66" s="121">
        <f>O66+(O66*'Valeurs de point'!$E$5)</f>
        <v>0</v>
      </c>
    </row>
    <row r="67" spans="1:17" outlineLevel="2">
      <c r="A67" s="114" t="s">
        <v>1294</v>
      </c>
      <c r="B67" s="122" t="s">
        <v>1295</v>
      </c>
      <c r="C67" s="122" t="s">
        <v>1441</v>
      </c>
      <c r="D67" s="122" t="s">
        <v>193</v>
      </c>
      <c r="E67" s="116">
        <v>0</v>
      </c>
      <c r="F67" s="115">
        <v>1</v>
      </c>
      <c r="G67" s="117">
        <v>50.01</v>
      </c>
      <c r="H67" s="117">
        <f t="shared" si="14"/>
        <v>0</v>
      </c>
      <c r="I67" s="117">
        <v>199.82</v>
      </c>
      <c r="J67" s="117">
        <f t="shared" si="17"/>
        <v>0</v>
      </c>
      <c r="K67" s="118">
        <f t="shared" si="18"/>
        <v>0</v>
      </c>
      <c r="L67" s="119"/>
      <c r="M67" s="120">
        <f>K67*'Valeurs de point'!$E$3</f>
        <v>0</v>
      </c>
      <c r="N67" s="119"/>
      <c r="O67" s="120">
        <f>K67*'Valeurs de point'!$E$4</f>
        <v>0</v>
      </c>
      <c r="P67" s="119"/>
      <c r="Q67" s="121">
        <f>O67+(O67*'Valeurs de point'!$E$5)</f>
        <v>0</v>
      </c>
    </row>
    <row r="68" spans="1:17" outlineLevel="2">
      <c r="A68" s="114" t="s">
        <v>1294</v>
      </c>
      <c r="B68" s="122" t="s">
        <v>1295</v>
      </c>
      <c r="C68" s="122" t="s">
        <v>1439</v>
      </c>
      <c r="D68" s="122" t="s">
        <v>902</v>
      </c>
      <c r="E68" s="116">
        <v>0</v>
      </c>
      <c r="F68" s="115">
        <v>1</v>
      </c>
      <c r="G68" s="117">
        <v>7.12</v>
      </c>
      <c r="H68" s="117">
        <f t="shared" si="14"/>
        <v>0</v>
      </c>
      <c r="I68" s="117">
        <v>0</v>
      </c>
      <c r="J68" s="117">
        <f t="shared" si="17"/>
        <v>0</v>
      </c>
      <c r="K68" s="118">
        <f t="shared" si="18"/>
        <v>0</v>
      </c>
      <c r="L68" s="119"/>
      <c r="M68" s="120">
        <f>K68*'Valeurs de point'!$E$3</f>
        <v>0</v>
      </c>
      <c r="N68" s="119"/>
      <c r="O68" s="120">
        <f>K68*'Valeurs de point'!$E$4</f>
        <v>0</v>
      </c>
      <c r="P68" s="119"/>
      <c r="Q68" s="121">
        <f>O68+(O68*'Valeurs de point'!$E$5)</f>
        <v>0</v>
      </c>
    </row>
    <row r="69" spans="1:17" outlineLevel="2">
      <c r="A69" s="114" t="s">
        <v>1294</v>
      </c>
      <c r="B69" s="122" t="s">
        <v>1295</v>
      </c>
      <c r="C69" s="122" t="s">
        <v>1438</v>
      </c>
      <c r="D69" s="122" t="s">
        <v>1352</v>
      </c>
      <c r="E69" s="116">
        <v>0</v>
      </c>
      <c r="F69" s="115">
        <v>1</v>
      </c>
      <c r="G69" s="117">
        <v>35.61</v>
      </c>
      <c r="H69" s="117">
        <f t="shared" si="14"/>
        <v>0</v>
      </c>
      <c r="I69" s="117">
        <v>0</v>
      </c>
      <c r="J69" s="117">
        <f t="shared" si="17"/>
        <v>0</v>
      </c>
      <c r="K69" s="118">
        <f t="shared" si="18"/>
        <v>0</v>
      </c>
      <c r="L69" s="119"/>
      <c r="M69" s="120">
        <f>K69*'Valeurs de point'!$E$3</f>
        <v>0</v>
      </c>
      <c r="N69" s="119"/>
      <c r="O69" s="120">
        <f>K69*'Valeurs de point'!$E$4</f>
        <v>0</v>
      </c>
      <c r="P69" s="119"/>
      <c r="Q69" s="121">
        <f>O69+(O69*'Valeurs de point'!$E$5)</f>
        <v>0</v>
      </c>
    </row>
    <row r="70" spans="1:17" ht="12" outlineLevel="2" thickBot="1">
      <c r="A70" s="114" t="s">
        <v>1294</v>
      </c>
      <c r="B70" s="122" t="s">
        <v>1295</v>
      </c>
      <c r="C70" s="122" t="s">
        <v>1605</v>
      </c>
      <c r="D70" s="122" t="s">
        <v>544</v>
      </c>
      <c r="E70" s="116">
        <v>0</v>
      </c>
      <c r="F70" s="115">
        <v>1</v>
      </c>
      <c r="G70" s="117"/>
      <c r="H70" s="117">
        <f t="shared" si="14"/>
        <v>0</v>
      </c>
      <c r="I70" s="117">
        <v>84.54</v>
      </c>
      <c r="J70" s="117">
        <f t="shared" si="17"/>
        <v>0</v>
      </c>
      <c r="K70" s="118">
        <f t="shared" si="18"/>
        <v>0</v>
      </c>
      <c r="L70" s="119"/>
      <c r="M70" s="120">
        <f>K70*'Valeurs de point'!$E$3</f>
        <v>0</v>
      </c>
      <c r="N70" s="119"/>
      <c r="O70" s="120">
        <f>K70*'Valeurs de point'!$E$4</f>
        <v>0</v>
      </c>
      <c r="P70" s="119"/>
      <c r="Q70" s="121">
        <f>O70+(O70*'Valeurs de point'!$E$5)</f>
        <v>0</v>
      </c>
    </row>
    <row r="71" spans="1:17" ht="12" outlineLevel="1" thickBot="1">
      <c r="A71" s="101"/>
      <c r="B71" s="173" t="s">
        <v>1612</v>
      </c>
      <c r="C71" s="124"/>
      <c r="D71" s="124"/>
      <c r="E71" s="125"/>
      <c r="F71" s="124"/>
      <c r="G71" s="126"/>
      <c r="H71" s="126"/>
      <c r="I71" s="126"/>
      <c r="J71" s="126"/>
      <c r="K71" s="126"/>
      <c r="L71" s="127"/>
      <c r="M71" s="128">
        <f>SUBTOTAL(9,M65:M70)</f>
        <v>0</v>
      </c>
      <c r="N71" s="127"/>
      <c r="O71" s="128">
        <f>SUBTOTAL(9,O65:O70)</f>
        <v>0</v>
      </c>
      <c r="P71" s="127"/>
      <c r="Q71" s="129">
        <f>SUBTOTAL(9,Q65:Q70)</f>
        <v>0</v>
      </c>
    </row>
    <row r="72" spans="1:17" outlineLevel="2">
      <c r="A72" s="114" t="s">
        <v>1296</v>
      </c>
      <c r="B72" s="122" t="s">
        <v>1297</v>
      </c>
      <c r="C72" s="122" t="s">
        <v>1437</v>
      </c>
      <c r="D72" s="122" t="s">
        <v>183</v>
      </c>
      <c r="E72" s="116">
        <v>0</v>
      </c>
      <c r="F72" s="115">
        <v>1</v>
      </c>
      <c r="G72" s="117">
        <v>5.74</v>
      </c>
      <c r="H72" s="117">
        <f t="shared" si="14"/>
        <v>0</v>
      </c>
      <c r="I72" s="117">
        <v>57.15</v>
      </c>
      <c r="J72" s="117">
        <f t="shared" ref="J72:J77" si="19">E72*F72*I72</f>
        <v>0</v>
      </c>
      <c r="K72" s="118">
        <f t="shared" ref="K72:K77" si="20">E72*F72*(G72+I72)</f>
        <v>0</v>
      </c>
      <c r="L72" s="119"/>
      <c r="M72" s="120">
        <f>K72*'Valeurs de point'!$E$3</f>
        <v>0</v>
      </c>
      <c r="N72" s="119"/>
      <c r="O72" s="120">
        <f>K72*'Valeurs de point'!$E$4</f>
        <v>0</v>
      </c>
      <c r="P72" s="119"/>
      <c r="Q72" s="121">
        <f>O72+(O72*'Valeurs de point'!$E$5)</f>
        <v>0</v>
      </c>
    </row>
    <row r="73" spans="1:17" outlineLevel="2">
      <c r="A73" s="114" t="s">
        <v>1296</v>
      </c>
      <c r="B73" s="122" t="s">
        <v>1297</v>
      </c>
      <c r="C73" s="122" t="s">
        <v>1610</v>
      </c>
      <c r="D73" s="122" t="s">
        <v>197</v>
      </c>
      <c r="E73" s="116">
        <v>0</v>
      </c>
      <c r="F73" s="115">
        <v>1</v>
      </c>
      <c r="G73" s="117">
        <v>90.01</v>
      </c>
      <c r="H73" s="117">
        <f t="shared" si="14"/>
        <v>0</v>
      </c>
      <c r="I73" s="117">
        <v>222.88</v>
      </c>
      <c r="J73" s="117">
        <f t="shared" si="19"/>
        <v>0</v>
      </c>
      <c r="K73" s="118">
        <f t="shared" si="20"/>
        <v>0</v>
      </c>
      <c r="L73" s="119"/>
      <c r="M73" s="120">
        <f>K73*'Valeurs de point'!$E$3</f>
        <v>0</v>
      </c>
      <c r="N73" s="119"/>
      <c r="O73" s="120">
        <f>K73*'Valeurs de point'!$E$4</f>
        <v>0</v>
      </c>
      <c r="P73" s="119"/>
      <c r="Q73" s="121">
        <f>O73+(O73*'Valeurs de point'!$E$5)</f>
        <v>0</v>
      </c>
    </row>
    <row r="74" spans="1:17" outlineLevel="2">
      <c r="A74" s="114" t="s">
        <v>1296</v>
      </c>
      <c r="B74" s="122" t="s">
        <v>1297</v>
      </c>
      <c r="C74" s="122" t="s">
        <v>1441</v>
      </c>
      <c r="D74" s="122" t="s">
        <v>193</v>
      </c>
      <c r="E74" s="116">
        <v>0</v>
      </c>
      <c r="F74" s="115">
        <v>1</v>
      </c>
      <c r="G74" s="117">
        <v>50.01</v>
      </c>
      <c r="H74" s="117">
        <f t="shared" si="14"/>
        <v>0</v>
      </c>
      <c r="I74" s="117">
        <v>199.82</v>
      </c>
      <c r="J74" s="117">
        <f t="shared" si="19"/>
        <v>0</v>
      </c>
      <c r="K74" s="118">
        <f t="shared" si="20"/>
        <v>0</v>
      </c>
      <c r="L74" s="119"/>
      <c r="M74" s="120">
        <f>K74*'Valeurs de point'!$E$3</f>
        <v>0</v>
      </c>
      <c r="N74" s="119"/>
      <c r="O74" s="120">
        <f>K74*'Valeurs de point'!$E$4</f>
        <v>0</v>
      </c>
      <c r="P74" s="119"/>
      <c r="Q74" s="121">
        <f>O74+(O74*'Valeurs de point'!$E$5)</f>
        <v>0</v>
      </c>
    </row>
    <row r="75" spans="1:17" outlineLevel="2">
      <c r="A75" s="114" t="s">
        <v>1296</v>
      </c>
      <c r="B75" s="122" t="s">
        <v>1297</v>
      </c>
      <c r="C75" s="122" t="s">
        <v>1439</v>
      </c>
      <c r="D75" s="122" t="s">
        <v>902</v>
      </c>
      <c r="E75" s="116">
        <v>0</v>
      </c>
      <c r="F75" s="115">
        <v>1</v>
      </c>
      <c r="G75" s="117">
        <v>7.12</v>
      </c>
      <c r="H75" s="117">
        <f t="shared" si="14"/>
        <v>0</v>
      </c>
      <c r="I75" s="117">
        <v>0</v>
      </c>
      <c r="J75" s="117">
        <f t="shared" si="19"/>
        <v>0</v>
      </c>
      <c r="K75" s="118">
        <f t="shared" si="20"/>
        <v>0</v>
      </c>
      <c r="L75" s="119"/>
      <c r="M75" s="120">
        <f>K75*'Valeurs de point'!$E$3</f>
        <v>0</v>
      </c>
      <c r="N75" s="119"/>
      <c r="O75" s="120">
        <f>K75*'Valeurs de point'!$E$4</f>
        <v>0</v>
      </c>
      <c r="P75" s="119"/>
      <c r="Q75" s="121">
        <f>O75+(O75*'Valeurs de point'!$E$5)</f>
        <v>0</v>
      </c>
    </row>
    <row r="76" spans="1:17" outlineLevel="2">
      <c r="A76" s="114" t="s">
        <v>1296</v>
      </c>
      <c r="B76" s="122" t="s">
        <v>1297</v>
      </c>
      <c r="C76" s="122" t="s">
        <v>1438</v>
      </c>
      <c r="D76" s="122" t="s">
        <v>1352</v>
      </c>
      <c r="E76" s="116">
        <v>0</v>
      </c>
      <c r="F76" s="115">
        <v>1</v>
      </c>
      <c r="G76" s="117">
        <v>35.61</v>
      </c>
      <c r="H76" s="117">
        <f t="shared" si="14"/>
        <v>0</v>
      </c>
      <c r="I76" s="117">
        <v>0</v>
      </c>
      <c r="J76" s="117">
        <f t="shared" si="19"/>
        <v>0</v>
      </c>
      <c r="K76" s="118">
        <f t="shared" si="20"/>
        <v>0</v>
      </c>
      <c r="L76" s="119"/>
      <c r="M76" s="120">
        <f>K76*'Valeurs de point'!$E$3</f>
        <v>0</v>
      </c>
      <c r="N76" s="119"/>
      <c r="O76" s="120">
        <f>K76*'Valeurs de point'!$E$4</f>
        <v>0</v>
      </c>
      <c r="P76" s="119"/>
      <c r="Q76" s="121">
        <f>O76+(O76*'Valeurs de point'!$E$5)</f>
        <v>0</v>
      </c>
    </row>
    <row r="77" spans="1:17" ht="12" outlineLevel="2" thickBot="1">
      <c r="A77" s="114" t="s">
        <v>1296</v>
      </c>
      <c r="B77" s="122" t="s">
        <v>1297</v>
      </c>
      <c r="C77" s="122" t="s">
        <v>1605</v>
      </c>
      <c r="D77" s="122" t="s">
        <v>544</v>
      </c>
      <c r="E77" s="116">
        <v>0</v>
      </c>
      <c r="F77" s="115">
        <v>1</v>
      </c>
      <c r="G77" s="117"/>
      <c r="H77" s="117">
        <f t="shared" si="14"/>
        <v>0</v>
      </c>
      <c r="I77" s="117">
        <v>84.54</v>
      </c>
      <c r="J77" s="117">
        <f t="shared" si="19"/>
        <v>0</v>
      </c>
      <c r="K77" s="118">
        <f t="shared" si="20"/>
        <v>0</v>
      </c>
      <c r="L77" s="119"/>
      <c r="M77" s="120">
        <f>K77*'Valeurs de point'!$E$3</f>
        <v>0</v>
      </c>
      <c r="N77" s="119"/>
      <c r="O77" s="120">
        <f>K77*'Valeurs de point'!$E$4</f>
        <v>0</v>
      </c>
      <c r="P77" s="119"/>
      <c r="Q77" s="121">
        <f>O77+(O77*'Valeurs de point'!$E$5)</f>
        <v>0</v>
      </c>
    </row>
    <row r="78" spans="1:17" ht="12" outlineLevel="1" thickBot="1">
      <c r="A78" s="101"/>
      <c r="B78" s="140" t="s">
        <v>1613</v>
      </c>
      <c r="C78" s="124"/>
      <c r="D78" s="124"/>
      <c r="E78" s="125"/>
      <c r="F78" s="124"/>
      <c r="G78" s="126"/>
      <c r="H78" s="126"/>
      <c r="I78" s="126"/>
      <c r="J78" s="126"/>
      <c r="K78" s="126"/>
      <c r="L78" s="127"/>
      <c r="M78" s="128">
        <f>SUBTOTAL(9,M72:M77)</f>
        <v>0</v>
      </c>
      <c r="N78" s="127"/>
      <c r="O78" s="128">
        <f>SUBTOTAL(9,O72:O77)</f>
        <v>0</v>
      </c>
      <c r="P78" s="127"/>
      <c r="Q78" s="129">
        <f>SUBTOTAL(9,Q72:Q77)</f>
        <v>0</v>
      </c>
    </row>
    <row r="79" spans="1:17" outlineLevel="2">
      <c r="A79" s="114" t="s">
        <v>1298</v>
      </c>
      <c r="B79" s="122" t="s">
        <v>1299</v>
      </c>
      <c r="C79" s="122" t="s">
        <v>1437</v>
      </c>
      <c r="D79" s="122" t="s">
        <v>183</v>
      </c>
      <c r="E79" s="116">
        <v>0</v>
      </c>
      <c r="F79" s="115">
        <v>1</v>
      </c>
      <c r="G79" s="117">
        <v>5.74</v>
      </c>
      <c r="H79" s="117">
        <f t="shared" si="14"/>
        <v>0</v>
      </c>
      <c r="I79" s="117">
        <v>57.15</v>
      </c>
      <c r="J79" s="117">
        <f t="shared" ref="J79:J84" si="21">E79*F79*I79</f>
        <v>0</v>
      </c>
      <c r="K79" s="118">
        <f t="shared" ref="K79:K84" si="22">E79*F79*(G79+I79)</f>
        <v>0</v>
      </c>
      <c r="L79" s="119"/>
      <c r="M79" s="120">
        <f>K79*'Valeurs de point'!$E$3</f>
        <v>0</v>
      </c>
      <c r="N79" s="119"/>
      <c r="O79" s="120">
        <f>K79*'Valeurs de point'!$E$4</f>
        <v>0</v>
      </c>
      <c r="P79" s="119"/>
      <c r="Q79" s="121">
        <f>O79+(O79*'Valeurs de point'!$E$5)</f>
        <v>0</v>
      </c>
    </row>
    <row r="80" spans="1:17" outlineLevel="2">
      <c r="A80" s="114" t="s">
        <v>1298</v>
      </c>
      <c r="B80" s="122" t="s">
        <v>1299</v>
      </c>
      <c r="C80" s="122" t="s">
        <v>1614</v>
      </c>
      <c r="D80" s="122" t="s">
        <v>199</v>
      </c>
      <c r="E80" s="116">
        <v>0</v>
      </c>
      <c r="F80" s="115">
        <v>1</v>
      </c>
      <c r="G80" s="117">
        <v>100.01</v>
      </c>
      <c r="H80" s="117">
        <f t="shared" si="14"/>
        <v>0</v>
      </c>
      <c r="I80" s="117">
        <v>276.68</v>
      </c>
      <c r="J80" s="117">
        <f t="shared" si="21"/>
        <v>0</v>
      </c>
      <c r="K80" s="118">
        <f t="shared" si="22"/>
        <v>0</v>
      </c>
      <c r="L80" s="119"/>
      <c r="M80" s="120">
        <f>K80*'Valeurs de point'!$E$3</f>
        <v>0</v>
      </c>
      <c r="N80" s="119"/>
      <c r="O80" s="120">
        <f>K80*'Valeurs de point'!$E$4</f>
        <v>0</v>
      </c>
      <c r="P80" s="119"/>
      <c r="Q80" s="121">
        <f>O80+(O80*'Valeurs de point'!$E$5)</f>
        <v>0</v>
      </c>
    </row>
    <row r="81" spans="1:17" outlineLevel="2">
      <c r="A81" s="114" t="s">
        <v>1298</v>
      </c>
      <c r="B81" s="122" t="s">
        <v>1299</v>
      </c>
      <c r="C81" s="122" t="s">
        <v>1441</v>
      </c>
      <c r="D81" s="122" t="s">
        <v>193</v>
      </c>
      <c r="E81" s="116">
        <v>0</v>
      </c>
      <c r="F81" s="115">
        <v>1</v>
      </c>
      <c r="G81" s="117">
        <v>50.01</v>
      </c>
      <c r="H81" s="117">
        <f t="shared" si="14"/>
        <v>0</v>
      </c>
      <c r="I81" s="117">
        <v>199.82</v>
      </c>
      <c r="J81" s="117">
        <f t="shared" si="21"/>
        <v>0</v>
      </c>
      <c r="K81" s="118">
        <f t="shared" si="22"/>
        <v>0</v>
      </c>
      <c r="L81" s="119"/>
      <c r="M81" s="120">
        <f>K81*'Valeurs de point'!$E$3</f>
        <v>0</v>
      </c>
      <c r="N81" s="119"/>
      <c r="O81" s="120">
        <f>K81*'Valeurs de point'!$E$4</f>
        <v>0</v>
      </c>
      <c r="P81" s="119"/>
      <c r="Q81" s="121">
        <f>O81+(O81*'Valeurs de point'!$E$5)</f>
        <v>0</v>
      </c>
    </row>
    <row r="82" spans="1:17" outlineLevel="2">
      <c r="A82" s="114" t="s">
        <v>1298</v>
      </c>
      <c r="B82" s="122" t="s">
        <v>1299</v>
      </c>
      <c r="C82" s="122" t="s">
        <v>1439</v>
      </c>
      <c r="D82" s="122" t="s">
        <v>902</v>
      </c>
      <c r="E82" s="116">
        <v>0</v>
      </c>
      <c r="F82" s="115">
        <v>1</v>
      </c>
      <c r="G82" s="117">
        <v>7.12</v>
      </c>
      <c r="H82" s="117">
        <f t="shared" si="14"/>
        <v>0</v>
      </c>
      <c r="I82" s="117">
        <v>0</v>
      </c>
      <c r="J82" s="117">
        <f t="shared" si="21"/>
        <v>0</v>
      </c>
      <c r="K82" s="118">
        <f t="shared" si="22"/>
        <v>0</v>
      </c>
      <c r="L82" s="119"/>
      <c r="M82" s="120">
        <f>K82*'Valeurs de point'!$E$3</f>
        <v>0</v>
      </c>
      <c r="N82" s="119"/>
      <c r="O82" s="120">
        <f>K82*'Valeurs de point'!$E$4</f>
        <v>0</v>
      </c>
      <c r="P82" s="119"/>
      <c r="Q82" s="121">
        <f>O82+(O82*'Valeurs de point'!$E$5)</f>
        <v>0</v>
      </c>
    </row>
    <row r="83" spans="1:17" outlineLevel="2">
      <c r="A83" s="114" t="s">
        <v>1298</v>
      </c>
      <c r="B83" s="122" t="s">
        <v>1299</v>
      </c>
      <c r="C83" s="122" t="s">
        <v>1438</v>
      </c>
      <c r="D83" s="122" t="s">
        <v>1352</v>
      </c>
      <c r="E83" s="116">
        <v>0</v>
      </c>
      <c r="F83" s="115">
        <v>1</v>
      </c>
      <c r="G83" s="117">
        <v>35.61</v>
      </c>
      <c r="H83" s="117">
        <f t="shared" si="14"/>
        <v>0</v>
      </c>
      <c r="I83" s="117">
        <v>0</v>
      </c>
      <c r="J83" s="117">
        <f t="shared" si="21"/>
        <v>0</v>
      </c>
      <c r="K83" s="118">
        <f t="shared" si="22"/>
        <v>0</v>
      </c>
      <c r="L83" s="119"/>
      <c r="M83" s="120">
        <f>K83*'Valeurs de point'!$E$3</f>
        <v>0</v>
      </c>
      <c r="N83" s="119"/>
      <c r="O83" s="120">
        <f>K83*'Valeurs de point'!$E$4</f>
        <v>0</v>
      </c>
      <c r="P83" s="119"/>
      <c r="Q83" s="121">
        <f>O83+(O83*'Valeurs de point'!$E$5)</f>
        <v>0</v>
      </c>
    </row>
    <row r="84" spans="1:17" ht="12" outlineLevel="2" thickBot="1">
      <c r="A84" s="114" t="s">
        <v>1298</v>
      </c>
      <c r="B84" s="122" t="s">
        <v>1299</v>
      </c>
      <c r="C84" s="122" t="s">
        <v>1605</v>
      </c>
      <c r="D84" s="122" t="s">
        <v>544</v>
      </c>
      <c r="E84" s="116">
        <v>0</v>
      </c>
      <c r="F84" s="115">
        <v>1</v>
      </c>
      <c r="G84" s="117"/>
      <c r="H84" s="117">
        <f t="shared" si="14"/>
        <v>0</v>
      </c>
      <c r="I84" s="117">
        <v>84.54</v>
      </c>
      <c r="J84" s="117">
        <f t="shared" si="21"/>
        <v>0</v>
      </c>
      <c r="K84" s="118">
        <f t="shared" si="22"/>
        <v>0</v>
      </c>
      <c r="L84" s="119"/>
      <c r="M84" s="120">
        <f>K84*'Valeurs de point'!$E$3</f>
        <v>0</v>
      </c>
      <c r="N84" s="119"/>
      <c r="O84" s="120">
        <f>K84*'Valeurs de point'!$E$4</f>
        <v>0</v>
      </c>
      <c r="P84" s="119"/>
      <c r="Q84" s="121">
        <f>O84+(O84*'Valeurs de point'!$E$5)</f>
        <v>0</v>
      </c>
    </row>
    <row r="85" spans="1:17" ht="12" outlineLevel="1" thickBot="1">
      <c r="A85" s="101"/>
      <c r="B85" s="123" t="s">
        <v>1012</v>
      </c>
      <c r="C85" s="124"/>
      <c r="D85" s="124"/>
      <c r="E85" s="125"/>
      <c r="F85" s="124"/>
      <c r="G85" s="126"/>
      <c r="H85" s="126"/>
      <c r="I85" s="126"/>
      <c r="J85" s="126"/>
      <c r="K85" s="126"/>
      <c r="L85" s="127"/>
      <c r="M85" s="128">
        <f>SUBTOTAL(9,M79:M84)</f>
        <v>0</v>
      </c>
      <c r="N85" s="127"/>
      <c r="O85" s="128">
        <f>SUBTOTAL(9,O79:O84)</f>
        <v>0</v>
      </c>
      <c r="P85" s="127"/>
      <c r="Q85" s="129">
        <f>SUBTOTAL(9,Q79:Q84)</f>
        <v>0</v>
      </c>
    </row>
    <row r="86" spans="1:17" outlineLevel="2">
      <c r="A86" s="114" t="s">
        <v>1432</v>
      </c>
      <c r="B86" s="153" t="s">
        <v>1741</v>
      </c>
      <c r="C86" s="122" t="s">
        <v>1739</v>
      </c>
      <c r="D86" s="122" t="s">
        <v>1740</v>
      </c>
      <c r="E86" s="116">
        <v>0</v>
      </c>
      <c r="F86" s="137">
        <v>1</v>
      </c>
      <c r="G86" s="117">
        <v>60.01</v>
      </c>
      <c r="H86" s="117">
        <f>E86*F86*G86</f>
        <v>0</v>
      </c>
      <c r="I86" s="117">
        <v>132.63</v>
      </c>
      <c r="J86" s="117">
        <f>E86*F86*I86</f>
        <v>0</v>
      </c>
      <c r="K86" s="118">
        <f>E86*F86*(G86+I86)</f>
        <v>0</v>
      </c>
      <c r="L86" s="119"/>
      <c r="M86" s="120">
        <f>K86*'Valeurs de point'!$E$3</f>
        <v>0</v>
      </c>
      <c r="N86" s="119"/>
      <c r="O86" s="120">
        <f>K86*'Valeurs de point'!$E$4</f>
        <v>0</v>
      </c>
      <c r="P86" s="119"/>
      <c r="Q86" s="121">
        <f>O86+(O86*'Valeurs de point'!$E$5)</f>
        <v>0</v>
      </c>
    </row>
    <row r="87" spans="1:17" ht="12" outlineLevel="2" thickBot="1">
      <c r="A87" s="114" t="s">
        <v>1432</v>
      </c>
      <c r="B87" s="153" t="s">
        <v>1741</v>
      </c>
      <c r="C87" s="122" t="s">
        <v>904</v>
      </c>
      <c r="D87" s="122" t="s">
        <v>1867</v>
      </c>
      <c r="E87" s="139">
        <v>0</v>
      </c>
      <c r="F87" s="137">
        <v>1</v>
      </c>
      <c r="G87" s="117"/>
      <c r="H87" s="117">
        <f>E87*F87*G87</f>
        <v>0</v>
      </c>
      <c r="I87" s="117">
        <v>33.159999999999997</v>
      </c>
      <c r="J87" s="117">
        <f>E87*F87*I87</f>
        <v>0</v>
      </c>
      <c r="K87" s="118">
        <f>E87*F87*(G87+I87)</f>
        <v>0</v>
      </c>
      <c r="L87" s="119"/>
      <c r="M87" s="120">
        <f>K87*'Valeurs de point'!$E$3</f>
        <v>0</v>
      </c>
      <c r="N87" s="119"/>
      <c r="O87" s="120">
        <f>K87*'Valeurs de point'!$E$4</f>
        <v>0</v>
      </c>
      <c r="P87" s="119"/>
      <c r="Q87" s="121">
        <f>O87+(O87*'Valeurs de point'!$E$5)</f>
        <v>0</v>
      </c>
    </row>
    <row r="88" spans="1:17" ht="12" outlineLevel="1" thickBot="1">
      <c r="A88" s="101"/>
      <c r="B88" s="123" t="s">
        <v>1741</v>
      </c>
      <c r="C88" s="124"/>
      <c r="D88" s="124"/>
      <c r="E88" s="125"/>
      <c r="F88" s="124"/>
      <c r="G88" s="126"/>
      <c r="H88" s="126"/>
      <c r="I88" s="126"/>
      <c r="J88" s="126"/>
      <c r="K88" s="126"/>
      <c r="L88" s="127"/>
      <c r="M88" s="128">
        <f>SUBTOTAL(9,M81:M87)</f>
        <v>0</v>
      </c>
      <c r="N88" s="127"/>
      <c r="O88" s="128">
        <f>SUBTOTAL(9,O81:O87)</f>
        <v>0</v>
      </c>
      <c r="P88" s="127"/>
      <c r="Q88" s="129">
        <f>SUBTOTAL(9,Q81:Q87)</f>
        <v>0</v>
      </c>
    </row>
    <row r="89" spans="1:17" outlineLevel="2">
      <c r="A89" s="114" t="s">
        <v>1300</v>
      </c>
      <c r="B89" s="122" t="s">
        <v>1301</v>
      </c>
      <c r="C89" s="122" t="s">
        <v>1437</v>
      </c>
      <c r="D89" s="122" t="s">
        <v>183</v>
      </c>
      <c r="E89" s="116">
        <v>0</v>
      </c>
      <c r="F89" s="115">
        <v>1</v>
      </c>
      <c r="G89" s="117">
        <v>5.74</v>
      </c>
      <c r="H89" s="117">
        <f t="shared" si="14"/>
        <v>0</v>
      </c>
      <c r="I89" s="117">
        <v>57.15</v>
      </c>
      <c r="J89" s="117">
        <f t="shared" ref="J89:J94" si="23">E89*F89*I89</f>
        <v>0</v>
      </c>
      <c r="K89" s="118">
        <f t="shared" ref="K89:K94" si="24">E89*F89*(G89+I89)</f>
        <v>0</v>
      </c>
      <c r="L89" s="119"/>
      <c r="M89" s="120">
        <f>K89*'Valeurs de point'!$E$3</f>
        <v>0</v>
      </c>
      <c r="N89" s="119"/>
      <c r="O89" s="120">
        <f>K89*'Valeurs de point'!$E$4</f>
        <v>0</v>
      </c>
      <c r="P89" s="119"/>
      <c r="Q89" s="121">
        <f>O89+(O89*'Valeurs de point'!$E$5)</f>
        <v>0</v>
      </c>
    </row>
    <row r="90" spans="1:17" outlineLevel="2">
      <c r="A90" s="114" t="s">
        <v>1300</v>
      </c>
      <c r="B90" s="122" t="s">
        <v>1301</v>
      </c>
      <c r="C90" s="122" t="s">
        <v>1614</v>
      </c>
      <c r="D90" s="122" t="s">
        <v>199</v>
      </c>
      <c r="E90" s="116">
        <v>0</v>
      </c>
      <c r="F90" s="115">
        <v>1</v>
      </c>
      <c r="G90" s="117">
        <v>100.01</v>
      </c>
      <c r="H90" s="117">
        <f>E90*F90*G90</f>
        <v>0</v>
      </c>
      <c r="I90" s="117">
        <v>276.68</v>
      </c>
      <c r="J90" s="117">
        <f t="shared" si="23"/>
        <v>0</v>
      </c>
      <c r="K90" s="118">
        <f t="shared" si="24"/>
        <v>0</v>
      </c>
      <c r="L90" s="119"/>
      <c r="M90" s="120">
        <f>K90*'Valeurs de point'!$E$3</f>
        <v>0</v>
      </c>
      <c r="N90" s="119"/>
      <c r="O90" s="120">
        <f>K90*'Valeurs de point'!$E$4</f>
        <v>0</v>
      </c>
      <c r="P90" s="119"/>
      <c r="Q90" s="121">
        <f>O90+(O90*'Valeurs de point'!$E$5)</f>
        <v>0</v>
      </c>
    </row>
    <row r="91" spans="1:17" outlineLevel="2">
      <c r="A91" s="114" t="s">
        <v>1300</v>
      </c>
      <c r="B91" s="122" t="s">
        <v>1301</v>
      </c>
      <c r="C91" s="122" t="s">
        <v>1441</v>
      </c>
      <c r="D91" s="122" t="s">
        <v>193</v>
      </c>
      <c r="E91" s="116">
        <v>0</v>
      </c>
      <c r="F91" s="115">
        <v>1</v>
      </c>
      <c r="G91" s="117">
        <v>50.01</v>
      </c>
      <c r="H91" s="117">
        <f>E91*F91*G91</f>
        <v>0</v>
      </c>
      <c r="I91" s="117">
        <v>199.82</v>
      </c>
      <c r="J91" s="117">
        <f t="shared" si="23"/>
        <v>0</v>
      </c>
      <c r="K91" s="118">
        <f t="shared" si="24"/>
        <v>0</v>
      </c>
      <c r="L91" s="119"/>
      <c r="M91" s="120">
        <f>K91*'Valeurs de point'!$E$3</f>
        <v>0</v>
      </c>
      <c r="N91" s="119"/>
      <c r="O91" s="120">
        <f>K91*'Valeurs de point'!$E$4</f>
        <v>0</v>
      </c>
      <c r="P91" s="119"/>
      <c r="Q91" s="121">
        <f>O91+(O91*'Valeurs de point'!$E$5)</f>
        <v>0</v>
      </c>
    </row>
    <row r="92" spans="1:17" outlineLevel="2">
      <c r="A92" s="114" t="s">
        <v>1300</v>
      </c>
      <c r="B92" s="122" t="s">
        <v>1301</v>
      </c>
      <c r="C92" s="122" t="s">
        <v>1439</v>
      </c>
      <c r="D92" s="122" t="s">
        <v>902</v>
      </c>
      <c r="E92" s="116">
        <v>0</v>
      </c>
      <c r="F92" s="115">
        <v>1</v>
      </c>
      <c r="G92" s="117">
        <v>7.12</v>
      </c>
      <c r="H92" s="117">
        <f t="shared" si="14"/>
        <v>0</v>
      </c>
      <c r="I92" s="117">
        <v>0</v>
      </c>
      <c r="J92" s="117">
        <f t="shared" si="23"/>
        <v>0</v>
      </c>
      <c r="K92" s="118">
        <f t="shared" si="24"/>
        <v>0</v>
      </c>
      <c r="L92" s="119"/>
      <c r="M92" s="120">
        <f>K92*'Valeurs de point'!$E$3</f>
        <v>0</v>
      </c>
      <c r="N92" s="119"/>
      <c r="O92" s="120">
        <f>K92*'Valeurs de point'!$E$4</f>
        <v>0</v>
      </c>
      <c r="P92" s="119"/>
      <c r="Q92" s="121">
        <f>O92+(O92*'Valeurs de point'!$E$5)</f>
        <v>0</v>
      </c>
    </row>
    <row r="93" spans="1:17" outlineLevel="2">
      <c r="A93" s="114" t="s">
        <v>1300</v>
      </c>
      <c r="B93" s="122" t="s">
        <v>1301</v>
      </c>
      <c r="C93" s="122" t="s">
        <v>1438</v>
      </c>
      <c r="D93" s="122" t="s">
        <v>1352</v>
      </c>
      <c r="E93" s="116">
        <v>0</v>
      </c>
      <c r="F93" s="115">
        <v>1</v>
      </c>
      <c r="G93" s="117">
        <v>35.61</v>
      </c>
      <c r="H93" s="117">
        <f t="shared" si="14"/>
        <v>0</v>
      </c>
      <c r="I93" s="117">
        <v>0</v>
      </c>
      <c r="J93" s="117">
        <f t="shared" si="23"/>
        <v>0</v>
      </c>
      <c r="K93" s="118">
        <f t="shared" si="24"/>
        <v>0</v>
      </c>
      <c r="L93" s="119"/>
      <c r="M93" s="120">
        <f>K93*'Valeurs de point'!$E$3</f>
        <v>0</v>
      </c>
      <c r="N93" s="119"/>
      <c r="O93" s="120">
        <f>K93*'Valeurs de point'!$E$4</f>
        <v>0</v>
      </c>
      <c r="P93" s="119"/>
      <c r="Q93" s="121">
        <f>O93+(O93*'Valeurs de point'!$E$5)</f>
        <v>0</v>
      </c>
    </row>
    <row r="94" spans="1:17" ht="12" outlineLevel="2" thickBot="1">
      <c r="A94" s="114" t="s">
        <v>1300</v>
      </c>
      <c r="B94" s="122" t="s">
        <v>1301</v>
      </c>
      <c r="C94" s="122" t="s">
        <v>1605</v>
      </c>
      <c r="D94" s="122" t="s">
        <v>544</v>
      </c>
      <c r="E94" s="116">
        <v>0</v>
      </c>
      <c r="F94" s="115">
        <v>1</v>
      </c>
      <c r="G94" s="117"/>
      <c r="H94" s="117">
        <f t="shared" si="14"/>
        <v>0</v>
      </c>
      <c r="I94" s="117">
        <v>84.54</v>
      </c>
      <c r="J94" s="117">
        <f t="shared" si="23"/>
        <v>0</v>
      </c>
      <c r="K94" s="118">
        <f t="shared" si="24"/>
        <v>0</v>
      </c>
      <c r="L94" s="119"/>
      <c r="M94" s="120">
        <f>K94*'Valeurs de point'!$E$3</f>
        <v>0</v>
      </c>
      <c r="N94" s="119"/>
      <c r="O94" s="120">
        <f>K94*'Valeurs de point'!$E$4</f>
        <v>0</v>
      </c>
      <c r="P94" s="119"/>
      <c r="Q94" s="121">
        <f>O94+(O94*'Valeurs de point'!$E$5)</f>
        <v>0</v>
      </c>
    </row>
    <row r="95" spans="1:17" ht="12" outlineLevel="1" thickBot="1">
      <c r="A95" s="101"/>
      <c r="B95" s="123" t="s">
        <v>1013</v>
      </c>
      <c r="C95" s="124"/>
      <c r="D95" s="124"/>
      <c r="E95" s="125"/>
      <c r="F95" s="124"/>
      <c r="G95" s="126"/>
      <c r="H95" s="126"/>
      <c r="I95" s="126"/>
      <c r="J95" s="126"/>
      <c r="K95" s="126"/>
      <c r="L95" s="127"/>
      <c r="M95" s="128">
        <f>SUBTOTAL(9,M89:M94)</f>
        <v>0</v>
      </c>
      <c r="N95" s="127"/>
      <c r="O95" s="128">
        <f>SUBTOTAL(9,O89:O94)</f>
        <v>0</v>
      </c>
      <c r="P95" s="127"/>
      <c r="Q95" s="129">
        <f>SUBTOTAL(9,Q89:Q94)</f>
        <v>0</v>
      </c>
    </row>
    <row r="96" spans="1:17" outlineLevel="2">
      <c r="A96" s="114" t="s">
        <v>1432</v>
      </c>
      <c r="B96" s="153" t="s">
        <v>1741</v>
      </c>
      <c r="C96" s="122" t="s">
        <v>1739</v>
      </c>
      <c r="D96" s="122" t="s">
        <v>1740</v>
      </c>
      <c r="E96" s="116">
        <v>0</v>
      </c>
      <c r="F96" s="137">
        <v>1</v>
      </c>
      <c r="G96" s="117">
        <v>60.01</v>
      </c>
      <c r="H96" s="117">
        <f>E96*F96*G96</f>
        <v>0</v>
      </c>
      <c r="I96" s="117">
        <v>132.63</v>
      </c>
      <c r="J96" s="117">
        <f>E96*F96*I96</f>
        <v>0</v>
      </c>
      <c r="K96" s="118">
        <f>E96*F96*(G96+I96)</f>
        <v>0</v>
      </c>
      <c r="L96" s="119"/>
      <c r="M96" s="120">
        <f>K96*'Valeurs de point'!$E$3</f>
        <v>0</v>
      </c>
      <c r="N96" s="119"/>
      <c r="O96" s="120">
        <f>K96*'Valeurs de point'!$E$4</f>
        <v>0</v>
      </c>
      <c r="P96" s="119"/>
      <c r="Q96" s="121">
        <f>O96+(O96*'Valeurs de point'!$E$5)</f>
        <v>0</v>
      </c>
    </row>
    <row r="97" spans="1:17" ht="12" outlineLevel="2" thickBot="1">
      <c r="A97" s="114" t="s">
        <v>1432</v>
      </c>
      <c r="B97" s="153" t="s">
        <v>1741</v>
      </c>
      <c r="C97" s="122" t="s">
        <v>904</v>
      </c>
      <c r="D97" s="122" t="s">
        <v>1867</v>
      </c>
      <c r="E97" s="139">
        <v>0</v>
      </c>
      <c r="F97" s="137">
        <v>1</v>
      </c>
      <c r="G97" s="117"/>
      <c r="H97" s="117">
        <f>E97*F97*G97</f>
        <v>0</v>
      </c>
      <c r="I97" s="117">
        <v>33.159999999999997</v>
      </c>
      <c r="J97" s="117">
        <f>E97*F97*I97</f>
        <v>0</v>
      </c>
      <c r="K97" s="118">
        <f>E97*F97*(G97+I97)</f>
        <v>0</v>
      </c>
      <c r="L97" s="119"/>
      <c r="M97" s="120">
        <f>K97*'Valeurs de point'!$E$3</f>
        <v>0</v>
      </c>
      <c r="N97" s="119"/>
      <c r="O97" s="120">
        <f>K97*'Valeurs de point'!$E$4</f>
        <v>0</v>
      </c>
      <c r="P97" s="119"/>
      <c r="Q97" s="121">
        <f>O97+(O97*'Valeurs de point'!$E$5)</f>
        <v>0</v>
      </c>
    </row>
    <row r="98" spans="1:17" ht="12" outlineLevel="1" thickBot="1">
      <c r="A98" s="101"/>
      <c r="B98" s="123" t="s">
        <v>1741</v>
      </c>
      <c r="C98" s="124"/>
      <c r="D98" s="124"/>
      <c r="E98" s="125"/>
      <c r="F98" s="124"/>
      <c r="G98" s="126"/>
      <c r="H98" s="126"/>
      <c r="I98" s="126"/>
      <c r="J98" s="126"/>
      <c r="K98" s="126"/>
      <c r="L98" s="127"/>
      <c r="M98" s="128">
        <f>SUBTOTAL(9,M91:M97)</f>
        <v>0</v>
      </c>
      <c r="N98" s="127"/>
      <c r="O98" s="128">
        <f>SUBTOTAL(9,O91:O97)</f>
        <v>0</v>
      </c>
      <c r="P98" s="127"/>
      <c r="Q98" s="129">
        <f>SUBTOTAL(9,Q91:Q97)</f>
        <v>0</v>
      </c>
    </row>
    <row r="99" spans="1:17" outlineLevel="2">
      <c r="A99" s="114" t="s">
        <v>1302</v>
      </c>
      <c r="B99" s="122" t="s">
        <v>1303</v>
      </c>
      <c r="C99" s="122" t="s">
        <v>1437</v>
      </c>
      <c r="D99" s="122" t="s">
        <v>183</v>
      </c>
      <c r="E99" s="116">
        <v>0</v>
      </c>
      <c r="F99" s="115">
        <v>1</v>
      </c>
      <c r="G99" s="117">
        <v>5.74</v>
      </c>
      <c r="H99" s="117">
        <f t="shared" ref="H99:H129" si="25">E99*F99*G99</f>
        <v>0</v>
      </c>
      <c r="I99" s="117">
        <v>57.15</v>
      </c>
      <c r="J99" s="117">
        <f t="shared" ref="J99:J104" si="26">E99*F99*I99</f>
        <v>0</v>
      </c>
      <c r="K99" s="118">
        <f t="shared" ref="K99:K104" si="27">E99*F99*(G99+I99)</f>
        <v>0</v>
      </c>
      <c r="L99" s="119"/>
      <c r="M99" s="120">
        <f>K99*'Valeurs de point'!$E$3</f>
        <v>0</v>
      </c>
      <c r="N99" s="119"/>
      <c r="O99" s="120">
        <f>K99*'Valeurs de point'!$E$4</f>
        <v>0</v>
      </c>
      <c r="P99" s="119"/>
      <c r="Q99" s="121">
        <f>O99+(O99*'Valeurs de point'!$E$5)</f>
        <v>0</v>
      </c>
    </row>
    <row r="100" spans="1:17" outlineLevel="2">
      <c r="A100" s="114" t="s">
        <v>1302</v>
      </c>
      <c r="B100" s="122" t="s">
        <v>1303</v>
      </c>
      <c r="C100" s="122" t="s">
        <v>1614</v>
      </c>
      <c r="D100" s="122" t="s">
        <v>199</v>
      </c>
      <c r="E100" s="116">
        <v>0</v>
      </c>
      <c r="F100" s="115">
        <v>1</v>
      </c>
      <c r="G100" s="117">
        <v>100.01</v>
      </c>
      <c r="H100" s="117">
        <f t="shared" si="25"/>
        <v>0</v>
      </c>
      <c r="I100" s="117">
        <v>276.68</v>
      </c>
      <c r="J100" s="117">
        <f t="shared" si="26"/>
        <v>0</v>
      </c>
      <c r="K100" s="118">
        <f t="shared" si="27"/>
        <v>0</v>
      </c>
      <c r="L100" s="119"/>
      <c r="M100" s="120">
        <f>K100*'Valeurs de point'!$E$3</f>
        <v>0</v>
      </c>
      <c r="N100" s="119"/>
      <c r="O100" s="120">
        <f>K100*'Valeurs de point'!$E$4</f>
        <v>0</v>
      </c>
      <c r="P100" s="119"/>
      <c r="Q100" s="121">
        <f>O100+(O100*'Valeurs de point'!$E$5)</f>
        <v>0</v>
      </c>
    </row>
    <row r="101" spans="1:17" outlineLevel="2">
      <c r="A101" s="114" t="s">
        <v>1302</v>
      </c>
      <c r="B101" s="122" t="s">
        <v>1303</v>
      </c>
      <c r="C101" s="122" t="s">
        <v>1441</v>
      </c>
      <c r="D101" s="122" t="s">
        <v>193</v>
      </c>
      <c r="E101" s="116">
        <v>0</v>
      </c>
      <c r="F101" s="115">
        <v>1</v>
      </c>
      <c r="G101" s="117">
        <v>50.01</v>
      </c>
      <c r="H101" s="117">
        <f t="shared" si="25"/>
        <v>0</v>
      </c>
      <c r="I101" s="117">
        <v>199.82</v>
      </c>
      <c r="J101" s="117">
        <f t="shared" si="26"/>
        <v>0</v>
      </c>
      <c r="K101" s="118">
        <f t="shared" si="27"/>
        <v>0</v>
      </c>
      <c r="L101" s="119"/>
      <c r="M101" s="120">
        <f>K101*'Valeurs de point'!$E$3</f>
        <v>0</v>
      </c>
      <c r="N101" s="119"/>
      <c r="O101" s="120">
        <f>K101*'Valeurs de point'!$E$4</f>
        <v>0</v>
      </c>
      <c r="P101" s="119"/>
      <c r="Q101" s="121">
        <f>O101+(O101*'Valeurs de point'!$E$5)</f>
        <v>0</v>
      </c>
    </row>
    <row r="102" spans="1:17" outlineLevel="2">
      <c r="A102" s="114" t="s">
        <v>1302</v>
      </c>
      <c r="B102" s="122" t="s">
        <v>1303</v>
      </c>
      <c r="C102" s="122" t="s">
        <v>1439</v>
      </c>
      <c r="D102" s="122" t="s">
        <v>902</v>
      </c>
      <c r="E102" s="116">
        <v>0</v>
      </c>
      <c r="F102" s="115">
        <v>1</v>
      </c>
      <c r="G102" s="117">
        <v>7.12</v>
      </c>
      <c r="H102" s="117">
        <f t="shared" si="25"/>
        <v>0</v>
      </c>
      <c r="I102" s="117">
        <v>0</v>
      </c>
      <c r="J102" s="117">
        <f t="shared" si="26"/>
        <v>0</v>
      </c>
      <c r="K102" s="118">
        <f t="shared" si="27"/>
        <v>0</v>
      </c>
      <c r="L102" s="119"/>
      <c r="M102" s="120">
        <f>K102*'Valeurs de point'!$E$3</f>
        <v>0</v>
      </c>
      <c r="N102" s="119"/>
      <c r="O102" s="120">
        <f>K102*'Valeurs de point'!$E$4</f>
        <v>0</v>
      </c>
      <c r="P102" s="119"/>
      <c r="Q102" s="121">
        <f>O102+(O102*'Valeurs de point'!$E$5)</f>
        <v>0</v>
      </c>
    </row>
    <row r="103" spans="1:17" outlineLevel="2">
      <c r="A103" s="114" t="s">
        <v>1302</v>
      </c>
      <c r="B103" s="122" t="s">
        <v>1303</v>
      </c>
      <c r="C103" s="122" t="s">
        <v>1438</v>
      </c>
      <c r="D103" s="122" t="s">
        <v>1352</v>
      </c>
      <c r="E103" s="116">
        <v>0</v>
      </c>
      <c r="F103" s="115">
        <v>1</v>
      </c>
      <c r="G103" s="117">
        <v>35.61</v>
      </c>
      <c r="H103" s="117">
        <f t="shared" si="25"/>
        <v>0</v>
      </c>
      <c r="I103" s="117">
        <v>0</v>
      </c>
      <c r="J103" s="117">
        <f t="shared" si="26"/>
        <v>0</v>
      </c>
      <c r="K103" s="118">
        <f t="shared" si="27"/>
        <v>0</v>
      </c>
      <c r="L103" s="119"/>
      <c r="M103" s="120">
        <f>K103*'Valeurs de point'!$E$3</f>
        <v>0</v>
      </c>
      <c r="N103" s="119"/>
      <c r="O103" s="120">
        <f>K103*'Valeurs de point'!$E$4</f>
        <v>0</v>
      </c>
      <c r="P103" s="119"/>
      <c r="Q103" s="121">
        <f>O103+(O103*'Valeurs de point'!$E$5)</f>
        <v>0</v>
      </c>
    </row>
    <row r="104" spans="1:17" ht="12" outlineLevel="2" thickBot="1">
      <c r="A104" s="114" t="s">
        <v>1302</v>
      </c>
      <c r="B104" s="122" t="s">
        <v>1303</v>
      </c>
      <c r="C104" s="122" t="s">
        <v>1605</v>
      </c>
      <c r="D104" s="122" t="s">
        <v>544</v>
      </c>
      <c r="E104" s="116">
        <v>0</v>
      </c>
      <c r="F104" s="115">
        <v>1</v>
      </c>
      <c r="G104" s="117"/>
      <c r="H104" s="117">
        <f t="shared" si="25"/>
        <v>0</v>
      </c>
      <c r="I104" s="117">
        <v>84.54</v>
      </c>
      <c r="J104" s="117">
        <f t="shared" si="26"/>
        <v>0</v>
      </c>
      <c r="K104" s="118">
        <f t="shared" si="27"/>
        <v>0</v>
      </c>
      <c r="L104" s="119"/>
      <c r="M104" s="120">
        <f>K104*'Valeurs de point'!$E$3</f>
        <v>0</v>
      </c>
      <c r="N104" s="119"/>
      <c r="O104" s="120">
        <f>K104*'Valeurs de point'!$E$4</f>
        <v>0</v>
      </c>
      <c r="P104" s="119"/>
      <c r="Q104" s="121">
        <f>O104+(O104*'Valeurs de point'!$E$5)</f>
        <v>0</v>
      </c>
    </row>
    <row r="105" spans="1:17" ht="12" outlineLevel="1" thickBot="1">
      <c r="A105" s="101"/>
      <c r="B105" s="123" t="s">
        <v>1014</v>
      </c>
      <c r="C105" s="124"/>
      <c r="D105" s="124"/>
      <c r="E105" s="125"/>
      <c r="F105" s="124"/>
      <c r="G105" s="126"/>
      <c r="H105" s="126"/>
      <c r="I105" s="126"/>
      <c r="J105" s="126"/>
      <c r="K105" s="126"/>
      <c r="L105" s="127"/>
      <c r="M105" s="128">
        <f>SUBTOTAL(9,M99:M104)</f>
        <v>0</v>
      </c>
      <c r="N105" s="127"/>
      <c r="O105" s="128">
        <f>SUBTOTAL(9,O99:O104)</f>
        <v>0</v>
      </c>
      <c r="P105" s="127"/>
      <c r="Q105" s="129">
        <f>SUBTOTAL(9,Q99:Q104)</f>
        <v>0</v>
      </c>
    </row>
    <row r="106" spans="1:17" outlineLevel="2">
      <c r="A106" s="114" t="s">
        <v>1432</v>
      </c>
      <c r="B106" s="153" t="s">
        <v>1741</v>
      </c>
      <c r="C106" s="122" t="s">
        <v>1739</v>
      </c>
      <c r="D106" s="122" t="s">
        <v>1740</v>
      </c>
      <c r="E106" s="116">
        <v>0</v>
      </c>
      <c r="F106" s="137">
        <v>1</v>
      </c>
      <c r="G106" s="117">
        <v>60.01</v>
      </c>
      <c r="H106" s="117">
        <f>E106*F106*G106</f>
        <v>0</v>
      </c>
      <c r="I106" s="117">
        <v>132.63</v>
      </c>
      <c r="J106" s="117">
        <f>E106*F106*I106</f>
        <v>0</v>
      </c>
      <c r="K106" s="118">
        <f>E106*F106*(G106+I106)</f>
        <v>0</v>
      </c>
      <c r="L106" s="119"/>
      <c r="M106" s="120">
        <f>K106*'Valeurs de point'!$E$3</f>
        <v>0</v>
      </c>
      <c r="N106" s="119"/>
      <c r="O106" s="120">
        <f>K106*'Valeurs de point'!$E$4</f>
        <v>0</v>
      </c>
      <c r="P106" s="119"/>
      <c r="Q106" s="121">
        <f>O106+(O106*'Valeurs de point'!$E$5)</f>
        <v>0</v>
      </c>
    </row>
    <row r="107" spans="1:17" ht="12" outlineLevel="2" thickBot="1">
      <c r="A107" s="114" t="s">
        <v>1432</v>
      </c>
      <c r="B107" s="153" t="s">
        <v>1741</v>
      </c>
      <c r="C107" s="122" t="s">
        <v>904</v>
      </c>
      <c r="D107" s="122" t="s">
        <v>1867</v>
      </c>
      <c r="E107" s="139">
        <v>0</v>
      </c>
      <c r="F107" s="137">
        <v>1</v>
      </c>
      <c r="G107" s="117"/>
      <c r="H107" s="117">
        <f>E107*F107*G107</f>
        <v>0</v>
      </c>
      <c r="I107" s="117">
        <v>33.159999999999997</v>
      </c>
      <c r="J107" s="117">
        <f>E107*F107*I107</f>
        <v>0</v>
      </c>
      <c r="K107" s="118">
        <f>E107*F107*(G107+I107)</f>
        <v>0</v>
      </c>
      <c r="L107" s="119"/>
      <c r="M107" s="120">
        <f>K107*'Valeurs de point'!$E$3</f>
        <v>0</v>
      </c>
      <c r="N107" s="119"/>
      <c r="O107" s="120">
        <f>K107*'Valeurs de point'!$E$4</f>
        <v>0</v>
      </c>
      <c r="P107" s="119"/>
      <c r="Q107" s="121">
        <f>O107+(O107*'Valeurs de point'!$E$5)</f>
        <v>0</v>
      </c>
    </row>
    <row r="108" spans="1:17" ht="12" outlineLevel="1" thickBot="1">
      <c r="A108" s="101"/>
      <c r="B108" s="123" t="s">
        <v>1741</v>
      </c>
      <c r="C108" s="124"/>
      <c r="D108" s="124"/>
      <c r="E108" s="125"/>
      <c r="F108" s="124"/>
      <c r="G108" s="126"/>
      <c r="H108" s="126"/>
      <c r="I108" s="126"/>
      <c r="J108" s="126"/>
      <c r="K108" s="126"/>
      <c r="L108" s="127"/>
      <c r="M108" s="128">
        <f>SUBTOTAL(9,M101:M107)</f>
        <v>0</v>
      </c>
      <c r="N108" s="127"/>
      <c r="O108" s="128">
        <f>SUBTOTAL(9,O101:O107)</f>
        <v>0</v>
      </c>
      <c r="P108" s="127"/>
      <c r="Q108" s="129">
        <f>SUBTOTAL(9,Q101:Q107)</f>
        <v>0</v>
      </c>
    </row>
    <row r="109" spans="1:17" outlineLevel="2">
      <c r="A109" s="114" t="s">
        <v>1304</v>
      </c>
      <c r="B109" s="122" t="s">
        <v>1305</v>
      </c>
      <c r="C109" s="122" t="s">
        <v>1437</v>
      </c>
      <c r="D109" s="122" t="s">
        <v>183</v>
      </c>
      <c r="E109" s="116">
        <v>0</v>
      </c>
      <c r="F109" s="115">
        <v>1</v>
      </c>
      <c r="G109" s="117">
        <v>5.74</v>
      </c>
      <c r="H109" s="117">
        <f t="shared" si="25"/>
        <v>0</v>
      </c>
      <c r="I109" s="117">
        <v>57.15</v>
      </c>
      <c r="J109" s="117">
        <f t="shared" ref="J109:J114" si="28">E109*F109*I109</f>
        <v>0</v>
      </c>
      <c r="K109" s="118">
        <f t="shared" ref="K109:K114" si="29">E109*F109*(G109+I109)</f>
        <v>0</v>
      </c>
      <c r="L109" s="119"/>
      <c r="M109" s="120">
        <f>K109*'Valeurs de point'!$E$3</f>
        <v>0</v>
      </c>
      <c r="N109" s="119"/>
      <c r="O109" s="120">
        <f>K109*'Valeurs de point'!$E$4</f>
        <v>0</v>
      </c>
      <c r="P109" s="119"/>
      <c r="Q109" s="121">
        <f>O109+(O109*'Valeurs de point'!$E$5)</f>
        <v>0</v>
      </c>
    </row>
    <row r="110" spans="1:17" outlineLevel="2">
      <c r="A110" s="114" t="s">
        <v>1304</v>
      </c>
      <c r="B110" s="122" t="s">
        <v>1305</v>
      </c>
      <c r="C110" s="122" t="s">
        <v>1615</v>
      </c>
      <c r="D110" s="122" t="s">
        <v>200</v>
      </c>
      <c r="E110" s="116">
        <v>0</v>
      </c>
      <c r="F110" s="115">
        <v>1</v>
      </c>
      <c r="G110" s="117">
        <v>160.02000000000001</v>
      </c>
      <c r="H110" s="117">
        <f t="shared" si="25"/>
        <v>0</v>
      </c>
      <c r="I110" s="117">
        <v>445.76</v>
      </c>
      <c r="J110" s="117">
        <f t="shared" si="28"/>
        <v>0</v>
      </c>
      <c r="K110" s="118">
        <f t="shared" si="29"/>
        <v>0</v>
      </c>
      <c r="L110" s="119"/>
      <c r="M110" s="120">
        <f>K110*'Valeurs de point'!$E$3</f>
        <v>0</v>
      </c>
      <c r="N110" s="119"/>
      <c r="O110" s="120">
        <f>K110*'Valeurs de point'!$E$4</f>
        <v>0</v>
      </c>
      <c r="P110" s="119"/>
      <c r="Q110" s="121">
        <f>O110+(O110*'Valeurs de point'!$E$5)</f>
        <v>0</v>
      </c>
    </row>
    <row r="111" spans="1:17" outlineLevel="2">
      <c r="A111" s="114" t="s">
        <v>1304</v>
      </c>
      <c r="B111" s="122" t="s">
        <v>1305</v>
      </c>
      <c r="C111" s="122" t="s">
        <v>1441</v>
      </c>
      <c r="D111" s="122" t="s">
        <v>193</v>
      </c>
      <c r="E111" s="116">
        <v>0</v>
      </c>
      <c r="F111" s="115">
        <v>1</v>
      </c>
      <c r="G111" s="117">
        <v>50.01</v>
      </c>
      <c r="H111" s="117">
        <f t="shared" si="25"/>
        <v>0</v>
      </c>
      <c r="I111" s="117">
        <v>199.82</v>
      </c>
      <c r="J111" s="117">
        <f t="shared" si="28"/>
        <v>0</v>
      </c>
      <c r="K111" s="118">
        <f t="shared" si="29"/>
        <v>0</v>
      </c>
      <c r="L111" s="119"/>
      <c r="M111" s="120">
        <f>K111*'Valeurs de point'!$E$3</f>
        <v>0</v>
      </c>
      <c r="N111" s="119"/>
      <c r="O111" s="120">
        <f>K111*'Valeurs de point'!$E$4</f>
        <v>0</v>
      </c>
      <c r="P111" s="119"/>
      <c r="Q111" s="121">
        <f>O111+(O111*'Valeurs de point'!$E$5)</f>
        <v>0</v>
      </c>
    </row>
    <row r="112" spans="1:17" outlineLevel="2">
      <c r="A112" s="114" t="s">
        <v>1304</v>
      </c>
      <c r="B112" s="122" t="s">
        <v>1305</v>
      </c>
      <c r="C112" s="122" t="s">
        <v>1439</v>
      </c>
      <c r="D112" s="122" t="s">
        <v>902</v>
      </c>
      <c r="E112" s="116">
        <v>0</v>
      </c>
      <c r="F112" s="115">
        <v>1</v>
      </c>
      <c r="G112" s="117">
        <v>7.12</v>
      </c>
      <c r="H112" s="117">
        <f t="shared" si="25"/>
        <v>0</v>
      </c>
      <c r="I112" s="117">
        <v>0</v>
      </c>
      <c r="J112" s="117">
        <f t="shared" si="28"/>
        <v>0</v>
      </c>
      <c r="K112" s="118">
        <f t="shared" si="29"/>
        <v>0</v>
      </c>
      <c r="L112" s="119"/>
      <c r="M112" s="120">
        <f>K112*'Valeurs de point'!$E$3</f>
        <v>0</v>
      </c>
      <c r="N112" s="119"/>
      <c r="O112" s="120">
        <f>K112*'Valeurs de point'!$E$4</f>
        <v>0</v>
      </c>
      <c r="P112" s="119"/>
      <c r="Q112" s="121">
        <f>O112+(O112*'Valeurs de point'!$E$5)</f>
        <v>0</v>
      </c>
    </row>
    <row r="113" spans="1:17" outlineLevel="2">
      <c r="A113" s="114" t="s">
        <v>1304</v>
      </c>
      <c r="B113" s="122" t="s">
        <v>1305</v>
      </c>
      <c r="C113" s="122" t="s">
        <v>1438</v>
      </c>
      <c r="D113" s="122" t="s">
        <v>1352</v>
      </c>
      <c r="E113" s="116">
        <v>0</v>
      </c>
      <c r="F113" s="115">
        <v>1</v>
      </c>
      <c r="G113" s="117">
        <v>35.61</v>
      </c>
      <c r="H113" s="117">
        <f t="shared" si="25"/>
        <v>0</v>
      </c>
      <c r="I113" s="117">
        <v>0</v>
      </c>
      <c r="J113" s="117">
        <f t="shared" si="28"/>
        <v>0</v>
      </c>
      <c r="K113" s="118">
        <f t="shared" si="29"/>
        <v>0</v>
      </c>
      <c r="L113" s="119"/>
      <c r="M113" s="120">
        <f>K113*'Valeurs de point'!$E$3</f>
        <v>0</v>
      </c>
      <c r="N113" s="119"/>
      <c r="O113" s="120">
        <f>K113*'Valeurs de point'!$E$4</f>
        <v>0</v>
      </c>
      <c r="P113" s="119"/>
      <c r="Q113" s="121">
        <f>O113+(O113*'Valeurs de point'!$E$5)</f>
        <v>0</v>
      </c>
    </row>
    <row r="114" spans="1:17" ht="12" outlineLevel="2" thickBot="1">
      <c r="A114" s="114" t="s">
        <v>1304</v>
      </c>
      <c r="B114" s="122" t="s">
        <v>1305</v>
      </c>
      <c r="C114" s="122" t="s">
        <v>1605</v>
      </c>
      <c r="D114" s="122" t="s">
        <v>544</v>
      </c>
      <c r="E114" s="116">
        <v>0</v>
      </c>
      <c r="F114" s="115">
        <v>1</v>
      </c>
      <c r="G114" s="117"/>
      <c r="H114" s="117">
        <f t="shared" si="25"/>
        <v>0</v>
      </c>
      <c r="I114" s="117">
        <v>84.54</v>
      </c>
      <c r="J114" s="117">
        <f t="shared" si="28"/>
        <v>0</v>
      </c>
      <c r="K114" s="118">
        <f t="shared" si="29"/>
        <v>0</v>
      </c>
      <c r="L114" s="119"/>
      <c r="M114" s="120">
        <f>K114*'Valeurs de point'!$E$3</f>
        <v>0</v>
      </c>
      <c r="N114" s="119"/>
      <c r="O114" s="120">
        <f>K114*'Valeurs de point'!$E$4</f>
        <v>0</v>
      </c>
      <c r="P114" s="119"/>
      <c r="Q114" s="121">
        <f>O114+(O114*'Valeurs de point'!$E$5)</f>
        <v>0</v>
      </c>
    </row>
    <row r="115" spans="1:17" ht="12" outlineLevel="1" thickBot="1">
      <c r="A115" s="101"/>
      <c r="B115" s="123" t="s">
        <v>1015</v>
      </c>
      <c r="C115" s="124"/>
      <c r="D115" s="124"/>
      <c r="E115" s="125"/>
      <c r="F115" s="124"/>
      <c r="G115" s="126"/>
      <c r="H115" s="126"/>
      <c r="I115" s="126"/>
      <c r="J115" s="126"/>
      <c r="K115" s="126"/>
      <c r="L115" s="127"/>
      <c r="M115" s="128">
        <f>SUBTOTAL(9,M109:M114)</f>
        <v>0</v>
      </c>
      <c r="N115" s="127"/>
      <c r="O115" s="128">
        <f>SUBTOTAL(9,O109:O114)</f>
        <v>0</v>
      </c>
      <c r="P115" s="127"/>
      <c r="Q115" s="129">
        <f>SUBTOTAL(9,Q109:Q114)</f>
        <v>0</v>
      </c>
    </row>
    <row r="116" spans="1:17" outlineLevel="2">
      <c r="A116" s="114" t="s">
        <v>1306</v>
      </c>
      <c r="B116" s="122" t="s">
        <v>1307</v>
      </c>
      <c r="C116" s="122" t="s">
        <v>1437</v>
      </c>
      <c r="D116" s="122" t="s">
        <v>183</v>
      </c>
      <c r="E116" s="116">
        <v>0</v>
      </c>
      <c r="F116" s="115">
        <v>1</v>
      </c>
      <c r="G116" s="117">
        <v>5.74</v>
      </c>
      <c r="H116" s="117">
        <f t="shared" si="25"/>
        <v>0</v>
      </c>
      <c r="I116" s="117">
        <v>57.15</v>
      </c>
      <c r="J116" s="117">
        <f t="shared" ref="J116:J122" si="30">E116*F116*I116</f>
        <v>0</v>
      </c>
      <c r="K116" s="118">
        <f t="shared" ref="K116:K122" si="31">E116*F116*(G116+I116)</f>
        <v>0</v>
      </c>
      <c r="L116" s="119"/>
      <c r="M116" s="120">
        <f>K116*'Valeurs de point'!$E$3</f>
        <v>0</v>
      </c>
      <c r="N116" s="119"/>
      <c r="O116" s="120">
        <f>K116*'Valeurs de point'!$E$4</f>
        <v>0</v>
      </c>
      <c r="P116" s="119"/>
      <c r="Q116" s="121">
        <f>O116+(O116*'Valeurs de point'!$E$5)</f>
        <v>0</v>
      </c>
    </row>
    <row r="117" spans="1:17" outlineLevel="2">
      <c r="A117" s="114" t="s">
        <v>1306</v>
      </c>
      <c r="B117" s="122" t="s">
        <v>1307</v>
      </c>
      <c r="C117" s="122" t="s">
        <v>1615</v>
      </c>
      <c r="D117" s="122" t="s">
        <v>200</v>
      </c>
      <c r="E117" s="116">
        <v>0</v>
      </c>
      <c r="F117" s="115">
        <v>1</v>
      </c>
      <c r="G117" s="117">
        <v>160.02000000000001</v>
      </c>
      <c r="H117" s="117">
        <f t="shared" si="25"/>
        <v>0</v>
      </c>
      <c r="I117" s="117">
        <v>445.76</v>
      </c>
      <c r="J117" s="117">
        <f t="shared" si="30"/>
        <v>0</v>
      </c>
      <c r="K117" s="118">
        <f t="shared" si="31"/>
        <v>0</v>
      </c>
      <c r="L117" s="119"/>
      <c r="M117" s="120">
        <f>K117*'Valeurs de point'!$E$3</f>
        <v>0</v>
      </c>
      <c r="N117" s="119"/>
      <c r="O117" s="120">
        <f>K117*'Valeurs de point'!$E$4</f>
        <v>0</v>
      </c>
      <c r="P117" s="119"/>
      <c r="Q117" s="121">
        <f>O117+(O117*'Valeurs de point'!$E$5)</f>
        <v>0</v>
      </c>
    </row>
    <row r="118" spans="1:17" outlineLevel="2">
      <c r="A118" s="114" t="s">
        <v>1306</v>
      </c>
      <c r="B118" s="122" t="s">
        <v>1307</v>
      </c>
      <c r="C118" s="122" t="s">
        <v>1609</v>
      </c>
      <c r="D118" s="122" t="s">
        <v>196</v>
      </c>
      <c r="E118" s="116">
        <v>0</v>
      </c>
      <c r="F118" s="115">
        <v>1</v>
      </c>
      <c r="G118" s="117">
        <v>80.010000000000005</v>
      </c>
      <c r="H118" s="117">
        <f t="shared" si="25"/>
        <v>0</v>
      </c>
      <c r="I118" s="117">
        <v>138.34</v>
      </c>
      <c r="J118" s="117">
        <f t="shared" si="30"/>
        <v>0</v>
      </c>
      <c r="K118" s="118">
        <f t="shared" si="31"/>
        <v>0</v>
      </c>
      <c r="L118" s="119"/>
      <c r="M118" s="120">
        <f>K118*'Valeurs de point'!$E$3</f>
        <v>0</v>
      </c>
      <c r="N118" s="119"/>
      <c r="O118" s="120">
        <f>K118*'Valeurs de point'!$E$4</f>
        <v>0</v>
      </c>
      <c r="P118" s="119"/>
      <c r="Q118" s="121">
        <f>O118+(O118*'Valeurs de point'!$E$5)</f>
        <v>0</v>
      </c>
    </row>
    <row r="119" spans="1:17" outlineLevel="2">
      <c r="A119" s="114" t="s">
        <v>1306</v>
      </c>
      <c r="B119" s="122" t="s">
        <v>1307</v>
      </c>
      <c r="C119" s="122" t="s">
        <v>1441</v>
      </c>
      <c r="D119" s="122" t="s">
        <v>193</v>
      </c>
      <c r="E119" s="116">
        <v>0</v>
      </c>
      <c r="F119" s="115">
        <v>1</v>
      </c>
      <c r="G119" s="117">
        <v>50.01</v>
      </c>
      <c r="H119" s="117">
        <f t="shared" si="25"/>
        <v>0</v>
      </c>
      <c r="I119" s="117">
        <v>199.82</v>
      </c>
      <c r="J119" s="117">
        <f t="shared" si="30"/>
        <v>0</v>
      </c>
      <c r="K119" s="118">
        <f t="shared" si="31"/>
        <v>0</v>
      </c>
      <c r="L119" s="119"/>
      <c r="M119" s="120">
        <f>K119*'Valeurs de point'!$E$3</f>
        <v>0</v>
      </c>
      <c r="N119" s="119"/>
      <c r="O119" s="120">
        <f>K119*'Valeurs de point'!$E$4</f>
        <v>0</v>
      </c>
      <c r="P119" s="119"/>
      <c r="Q119" s="121">
        <f>O119+(O119*'Valeurs de point'!$E$5)</f>
        <v>0</v>
      </c>
    </row>
    <row r="120" spans="1:17" outlineLevel="2">
      <c r="A120" s="114" t="s">
        <v>1306</v>
      </c>
      <c r="B120" s="122" t="s">
        <v>1307</v>
      </c>
      <c r="C120" s="122" t="s">
        <v>1439</v>
      </c>
      <c r="D120" s="122" t="s">
        <v>902</v>
      </c>
      <c r="E120" s="116">
        <v>0</v>
      </c>
      <c r="F120" s="115">
        <v>1</v>
      </c>
      <c r="G120" s="117">
        <v>7.12</v>
      </c>
      <c r="H120" s="117">
        <f t="shared" si="25"/>
        <v>0</v>
      </c>
      <c r="I120" s="117">
        <v>0</v>
      </c>
      <c r="J120" s="117">
        <f t="shared" si="30"/>
        <v>0</v>
      </c>
      <c r="K120" s="118">
        <f t="shared" si="31"/>
        <v>0</v>
      </c>
      <c r="L120" s="119"/>
      <c r="M120" s="120">
        <f>K120*'Valeurs de point'!$E$3</f>
        <v>0</v>
      </c>
      <c r="N120" s="119"/>
      <c r="O120" s="120">
        <f>K120*'Valeurs de point'!$E$4</f>
        <v>0</v>
      </c>
      <c r="P120" s="119"/>
      <c r="Q120" s="121">
        <f>O120+(O120*'Valeurs de point'!$E$5)</f>
        <v>0</v>
      </c>
    </row>
    <row r="121" spans="1:17" outlineLevel="2">
      <c r="A121" s="114" t="s">
        <v>1306</v>
      </c>
      <c r="B121" s="122" t="s">
        <v>1307</v>
      </c>
      <c r="C121" s="122" t="s">
        <v>1438</v>
      </c>
      <c r="D121" s="122" t="s">
        <v>1352</v>
      </c>
      <c r="E121" s="116">
        <v>0</v>
      </c>
      <c r="F121" s="115">
        <v>1</v>
      </c>
      <c r="G121" s="117">
        <v>35.61</v>
      </c>
      <c r="H121" s="117">
        <f t="shared" si="25"/>
        <v>0</v>
      </c>
      <c r="I121" s="117">
        <v>0</v>
      </c>
      <c r="J121" s="117">
        <f t="shared" si="30"/>
        <v>0</v>
      </c>
      <c r="K121" s="118">
        <f t="shared" si="31"/>
        <v>0</v>
      </c>
      <c r="L121" s="119"/>
      <c r="M121" s="120">
        <f>K121*'Valeurs de point'!$E$3</f>
        <v>0</v>
      </c>
      <c r="N121" s="119"/>
      <c r="O121" s="120">
        <f>K121*'Valeurs de point'!$E$4</f>
        <v>0</v>
      </c>
      <c r="P121" s="119"/>
      <c r="Q121" s="121">
        <f>O121+(O121*'Valeurs de point'!$E$5)</f>
        <v>0</v>
      </c>
    </row>
    <row r="122" spans="1:17" ht="12" outlineLevel="2" thickBot="1">
      <c r="A122" s="114" t="s">
        <v>1306</v>
      </c>
      <c r="B122" s="122" t="s">
        <v>1307</v>
      </c>
      <c r="C122" s="122" t="s">
        <v>1605</v>
      </c>
      <c r="D122" s="122" t="s">
        <v>544</v>
      </c>
      <c r="E122" s="116">
        <v>0</v>
      </c>
      <c r="F122" s="115">
        <v>1</v>
      </c>
      <c r="G122" s="117"/>
      <c r="H122" s="117">
        <f t="shared" si="25"/>
        <v>0</v>
      </c>
      <c r="I122" s="117">
        <v>84.54</v>
      </c>
      <c r="J122" s="117">
        <f t="shared" si="30"/>
        <v>0</v>
      </c>
      <c r="K122" s="118">
        <f t="shared" si="31"/>
        <v>0</v>
      </c>
      <c r="L122" s="119"/>
      <c r="M122" s="120">
        <f>K122*'Valeurs de point'!$E$3</f>
        <v>0</v>
      </c>
      <c r="N122" s="119"/>
      <c r="O122" s="120">
        <f>K122*'Valeurs de point'!$E$4</f>
        <v>0</v>
      </c>
      <c r="P122" s="119"/>
      <c r="Q122" s="121">
        <f>O122+(O122*'Valeurs de point'!$E$5)</f>
        <v>0</v>
      </c>
    </row>
    <row r="123" spans="1:17" ht="12" outlineLevel="1" thickBot="1">
      <c r="A123" s="101"/>
      <c r="B123" s="123" t="s">
        <v>275</v>
      </c>
      <c r="C123" s="124"/>
      <c r="D123" s="124"/>
      <c r="E123" s="125"/>
      <c r="F123" s="124"/>
      <c r="G123" s="126"/>
      <c r="H123" s="126"/>
      <c r="I123" s="126"/>
      <c r="J123" s="126"/>
      <c r="K123" s="126"/>
      <c r="L123" s="127"/>
      <c r="M123" s="128">
        <f>SUBTOTAL(9,M116:M122)</f>
        <v>0</v>
      </c>
      <c r="N123" s="127"/>
      <c r="O123" s="128">
        <f>SUBTOTAL(9,O116:O122)</f>
        <v>0</v>
      </c>
      <c r="P123" s="127"/>
      <c r="Q123" s="129">
        <f>SUBTOTAL(9,Q116:Q122)</f>
        <v>0</v>
      </c>
    </row>
    <row r="124" spans="1:17" outlineLevel="2">
      <c r="A124" s="114" t="s">
        <v>1308</v>
      </c>
      <c r="B124" s="122" t="s">
        <v>1616</v>
      </c>
      <c r="C124" s="122" t="s">
        <v>1437</v>
      </c>
      <c r="D124" s="122" t="s">
        <v>183</v>
      </c>
      <c r="E124" s="116">
        <v>0</v>
      </c>
      <c r="F124" s="115">
        <v>1</v>
      </c>
      <c r="G124" s="117">
        <v>5.74</v>
      </c>
      <c r="H124" s="117">
        <f t="shared" si="25"/>
        <v>0</v>
      </c>
      <c r="I124" s="117">
        <v>57.15</v>
      </c>
      <c r="J124" s="117">
        <f t="shared" ref="J124:J129" si="32">E124*F124*I124</f>
        <v>0</v>
      </c>
      <c r="K124" s="118">
        <f t="shared" ref="K124:K129" si="33">E124*F124*(G124+I124)</f>
        <v>0</v>
      </c>
      <c r="L124" s="119"/>
      <c r="M124" s="120">
        <f>K124*'Valeurs de point'!$E$3</f>
        <v>0</v>
      </c>
      <c r="N124" s="119"/>
      <c r="O124" s="120">
        <f>K124*'Valeurs de point'!$E$4</f>
        <v>0</v>
      </c>
      <c r="P124" s="119"/>
      <c r="Q124" s="121">
        <f>O124+(O124*'Valeurs de point'!$E$5)</f>
        <v>0</v>
      </c>
    </row>
    <row r="125" spans="1:17" outlineLevel="2">
      <c r="A125" s="114" t="s">
        <v>1308</v>
      </c>
      <c r="B125" s="122" t="s">
        <v>1616</v>
      </c>
      <c r="C125" s="122" t="s">
        <v>1617</v>
      </c>
      <c r="D125" s="122" t="s">
        <v>201</v>
      </c>
      <c r="E125" s="116">
        <v>0</v>
      </c>
      <c r="F125" s="115">
        <v>1</v>
      </c>
      <c r="G125" s="117">
        <v>95.01</v>
      </c>
      <c r="H125" s="117">
        <f t="shared" si="25"/>
        <v>0</v>
      </c>
      <c r="I125" s="117">
        <v>215.2</v>
      </c>
      <c r="J125" s="117">
        <f t="shared" si="32"/>
        <v>0</v>
      </c>
      <c r="K125" s="118">
        <f t="shared" si="33"/>
        <v>0</v>
      </c>
      <c r="L125" s="119"/>
      <c r="M125" s="120">
        <f>K125*'Valeurs de point'!$E$3</f>
        <v>0</v>
      </c>
      <c r="N125" s="119"/>
      <c r="O125" s="120">
        <f>K125*'Valeurs de point'!$E$4</f>
        <v>0</v>
      </c>
      <c r="P125" s="119"/>
      <c r="Q125" s="121">
        <f>O125+(O125*'Valeurs de point'!$E$5)</f>
        <v>0</v>
      </c>
    </row>
    <row r="126" spans="1:17" outlineLevel="2">
      <c r="A126" s="114" t="s">
        <v>1308</v>
      </c>
      <c r="B126" s="122" t="s">
        <v>1616</v>
      </c>
      <c r="C126" s="122" t="s">
        <v>1441</v>
      </c>
      <c r="D126" s="122" t="s">
        <v>193</v>
      </c>
      <c r="E126" s="116">
        <v>0</v>
      </c>
      <c r="F126" s="115">
        <v>1</v>
      </c>
      <c r="G126" s="117">
        <v>50.01</v>
      </c>
      <c r="H126" s="117">
        <f t="shared" si="25"/>
        <v>0</v>
      </c>
      <c r="I126" s="117">
        <v>199.82</v>
      </c>
      <c r="J126" s="117">
        <f t="shared" si="32"/>
        <v>0</v>
      </c>
      <c r="K126" s="118">
        <f t="shared" si="33"/>
        <v>0</v>
      </c>
      <c r="L126" s="119"/>
      <c r="M126" s="120">
        <f>K126*'Valeurs de point'!$E$3</f>
        <v>0</v>
      </c>
      <c r="N126" s="119"/>
      <c r="O126" s="120">
        <f>K126*'Valeurs de point'!$E$4</f>
        <v>0</v>
      </c>
      <c r="P126" s="119"/>
      <c r="Q126" s="121">
        <f>O126+(O126*'Valeurs de point'!$E$5)</f>
        <v>0</v>
      </c>
    </row>
    <row r="127" spans="1:17" outlineLevel="2">
      <c r="A127" s="114" t="s">
        <v>1308</v>
      </c>
      <c r="B127" s="122" t="s">
        <v>1616</v>
      </c>
      <c r="C127" s="122" t="s">
        <v>1439</v>
      </c>
      <c r="D127" s="122" t="s">
        <v>902</v>
      </c>
      <c r="E127" s="116">
        <v>0</v>
      </c>
      <c r="F127" s="115">
        <v>1</v>
      </c>
      <c r="G127" s="117">
        <v>7.12</v>
      </c>
      <c r="H127" s="117">
        <f t="shared" si="25"/>
        <v>0</v>
      </c>
      <c r="I127" s="117">
        <v>0</v>
      </c>
      <c r="J127" s="117">
        <f t="shared" si="32"/>
        <v>0</v>
      </c>
      <c r="K127" s="118">
        <f t="shared" si="33"/>
        <v>0</v>
      </c>
      <c r="L127" s="119"/>
      <c r="M127" s="120">
        <f>K127*'Valeurs de point'!$E$3</f>
        <v>0</v>
      </c>
      <c r="N127" s="119"/>
      <c r="O127" s="120">
        <f>K127*'Valeurs de point'!$E$4</f>
        <v>0</v>
      </c>
      <c r="P127" s="119"/>
      <c r="Q127" s="121">
        <f>O127+(O127*'Valeurs de point'!$E$5)</f>
        <v>0</v>
      </c>
    </row>
    <row r="128" spans="1:17" outlineLevel="2">
      <c r="A128" s="114" t="s">
        <v>1308</v>
      </c>
      <c r="B128" s="122" t="s">
        <v>1616</v>
      </c>
      <c r="C128" s="122" t="s">
        <v>1438</v>
      </c>
      <c r="D128" s="122" t="s">
        <v>1352</v>
      </c>
      <c r="E128" s="116">
        <v>0</v>
      </c>
      <c r="F128" s="115">
        <v>1</v>
      </c>
      <c r="G128" s="117">
        <v>35.61</v>
      </c>
      <c r="H128" s="117">
        <f t="shared" si="25"/>
        <v>0</v>
      </c>
      <c r="I128" s="117">
        <v>0</v>
      </c>
      <c r="J128" s="117">
        <f t="shared" si="32"/>
        <v>0</v>
      </c>
      <c r="K128" s="118">
        <f t="shared" si="33"/>
        <v>0</v>
      </c>
      <c r="L128" s="119"/>
      <c r="M128" s="120">
        <f>K128*'Valeurs de point'!$E$3</f>
        <v>0</v>
      </c>
      <c r="N128" s="119"/>
      <c r="O128" s="120">
        <f>K128*'Valeurs de point'!$E$4</f>
        <v>0</v>
      </c>
      <c r="P128" s="119"/>
      <c r="Q128" s="121">
        <f>O128+(O128*'Valeurs de point'!$E$5)</f>
        <v>0</v>
      </c>
    </row>
    <row r="129" spans="1:17" ht="12" outlineLevel="2" thickBot="1">
      <c r="A129" s="114" t="s">
        <v>1308</v>
      </c>
      <c r="B129" s="122" t="s">
        <v>1616</v>
      </c>
      <c r="C129" s="122" t="s">
        <v>1605</v>
      </c>
      <c r="D129" s="122" t="s">
        <v>544</v>
      </c>
      <c r="E129" s="116">
        <v>0</v>
      </c>
      <c r="F129" s="115">
        <v>1</v>
      </c>
      <c r="G129" s="117"/>
      <c r="H129" s="117">
        <f t="shared" si="25"/>
        <v>0</v>
      </c>
      <c r="I129" s="117">
        <v>84.54</v>
      </c>
      <c r="J129" s="117">
        <f t="shared" si="32"/>
        <v>0</v>
      </c>
      <c r="K129" s="118">
        <f t="shared" si="33"/>
        <v>0</v>
      </c>
      <c r="L129" s="119"/>
      <c r="M129" s="120">
        <f>K129*'Valeurs de point'!$E$3</f>
        <v>0</v>
      </c>
      <c r="N129" s="119"/>
      <c r="O129" s="120">
        <f>K129*'Valeurs de point'!$E$4</f>
        <v>0</v>
      </c>
      <c r="P129" s="119"/>
      <c r="Q129" s="121">
        <f>O129+(O129*'Valeurs de point'!$E$5)</f>
        <v>0</v>
      </c>
    </row>
    <row r="130" spans="1:17" ht="12" outlineLevel="1" thickBot="1">
      <c r="A130" s="101"/>
      <c r="B130" s="123" t="s">
        <v>1750</v>
      </c>
      <c r="C130" s="124"/>
      <c r="D130" s="124"/>
      <c r="E130" s="125"/>
      <c r="F130" s="124"/>
      <c r="G130" s="126"/>
      <c r="H130" s="126"/>
      <c r="I130" s="126"/>
      <c r="J130" s="126"/>
      <c r="K130" s="126"/>
      <c r="L130" s="127"/>
      <c r="M130" s="128">
        <f>SUBTOTAL(9,M124:M129)</f>
        <v>0</v>
      </c>
      <c r="N130" s="127"/>
      <c r="O130" s="128">
        <f>SUBTOTAL(9,O124:O129)</f>
        <v>0</v>
      </c>
      <c r="P130" s="127"/>
      <c r="Q130" s="129">
        <f>SUBTOTAL(9,Q124:Q129)</f>
        <v>0</v>
      </c>
    </row>
    <row r="131" spans="1:17" outlineLevel="2">
      <c r="A131" s="114" t="s">
        <v>1309</v>
      </c>
      <c r="B131" s="122" t="s">
        <v>2207</v>
      </c>
      <c r="C131" s="122" t="s">
        <v>1437</v>
      </c>
      <c r="D131" s="122" t="s">
        <v>183</v>
      </c>
      <c r="E131" s="116">
        <v>0</v>
      </c>
      <c r="F131" s="115">
        <v>1</v>
      </c>
      <c r="G131" s="117">
        <v>5.74</v>
      </c>
      <c r="H131" s="117">
        <f t="shared" ref="H131:H144" si="34">E131*F131*G131</f>
        <v>0</v>
      </c>
      <c r="I131" s="117">
        <v>57.15</v>
      </c>
      <c r="J131" s="117">
        <f t="shared" ref="J131:J137" si="35">E131*F131*I131</f>
        <v>0</v>
      </c>
      <c r="K131" s="118">
        <f t="shared" ref="K131:K137" si="36">E131*F131*(G131+I131)</f>
        <v>0</v>
      </c>
      <c r="L131" s="119"/>
      <c r="M131" s="120">
        <f>K131*'Valeurs de point'!$E$3</f>
        <v>0</v>
      </c>
      <c r="N131" s="119"/>
      <c r="O131" s="120">
        <f>K131*'Valeurs de point'!$E$4</f>
        <v>0</v>
      </c>
      <c r="P131" s="119"/>
      <c r="Q131" s="121">
        <f>O131+(O131*'Valeurs de point'!$E$5)</f>
        <v>0</v>
      </c>
    </row>
    <row r="132" spans="1:17" outlineLevel="2">
      <c r="A132" s="114" t="s">
        <v>1309</v>
      </c>
      <c r="B132" s="122" t="s">
        <v>2207</v>
      </c>
      <c r="C132" s="122" t="s">
        <v>1617</v>
      </c>
      <c r="D132" s="122" t="s">
        <v>201</v>
      </c>
      <c r="E132" s="116">
        <v>0</v>
      </c>
      <c r="F132" s="115">
        <v>1</v>
      </c>
      <c r="G132" s="117">
        <v>95.01</v>
      </c>
      <c r="H132" s="117">
        <f>E132*F132*G132</f>
        <v>0</v>
      </c>
      <c r="I132" s="117">
        <v>215.2</v>
      </c>
      <c r="J132" s="117">
        <f t="shared" si="35"/>
        <v>0</v>
      </c>
      <c r="K132" s="118">
        <f t="shared" si="36"/>
        <v>0</v>
      </c>
      <c r="L132" s="119"/>
      <c r="M132" s="120">
        <f>K132*'Valeurs de point'!$E$3</f>
        <v>0</v>
      </c>
      <c r="N132" s="119"/>
      <c r="O132" s="120">
        <f>K132*'Valeurs de point'!$E$4</f>
        <v>0</v>
      </c>
      <c r="P132" s="119"/>
      <c r="Q132" s="121">
        <f>O132+(O132*'Valeurs de point'!$E$5)</f>
        <v>0</v>
      </c>
    </row>
    <row r="133" spans="1:17" outlineLevel="2">
      <c r="A133" s="114" t="s">
        <v>1309</v>
      </c>
      <c r="B133" s="122" t="s">
        <v>2207</v>
      </c>
      <c r="C133" s="122" t="s">
        <v>1609</v>
      </c>
      <c r="D133" s="122" t="s">
        <v>196</v>
      </c>
      <c r="E133" s="116">
        <v>0</v>
      </c>
      <c r="F133" s="115">
        <v>1</v>
      </c>
      <c r="G133" s="117">
        <v>80.010000000000005</v>
      </c>
      <c r="H133" s="117">
        <f>E133*F133*G133</f>
        <v>0</v>
      </c>
      <c r="I133" s="117">
        <v>138.34</v>
      </c>
      <c r="J133" s="117">
        <f t="shared" si="35"/>
        <v>0</v>
      </c>
      <c r="K133" s="118">
        <f t="shared" si="36"/>
        <v>0</v>
      </c>
      <c r="L133" s="119"/>
      <c r="M133" s="120">
        <f>K133*'Valeurs de point'!$E$3</f>
        <v>0</v>
      </c>
      <c r="N133" s="119"/>
      <c r="O133" s="120">
        <f>K133*'Valeurs de point'!$E$4</f>
        <v>0</v>
      </c>
      <c r="P133" s="119"/>
      <c r="Q133" s="121">
        <f>O133+(O133*'Valeurs de point'!$E$5)</f>
        <v>0</v>
      </c>
    </row>
    <row r="134" spans="1:17" outlineLevel="2">
      <c r="A134" s="114" t="s">
        <v>1309</v>
      </c>
      <c r="B134" s="122" t="s">
        <v>2207</v>
      </c>
      <c r="C134" s="122" t="s">
        <v>1441</v>
      </c>
      <c r="D134" s="122" t="s">
        <v>193</v>
      </c>
      <c r="E134" s="116">
        <v>0</v>
      </c>
      <c r="F134" s="115">
        <v>1</v>
      </c>
      <c r="G134" s="117">
        <v>50.01</v>
      </c>
      <c r="H134" s="117">
        <f t="shared" si="34"/>
        <v>0</v>
      </c>
      <c r="I134" s="117">
        <v>199.82</v>
      </c>
      <c r="J134" s="117">
        <f t="shared" si="35"/>
        <v>0</v>
      </c>
      <c r="K134" s="118">
        <f t="shared" si="36"/>
        <v>0</v>
      </c>
      <c r="L134" s="119"/>
      <c r="M134" s="120">
        <f>K134*'Valeurs de point'!$E$3</f>
        <v>0</v>
      </c>
      <c r="N134" s="119"/>
      <c r="O134" s="120">
        <f>K134*'Valeurs de point'!$E$4</f>
        <v>0</v>
      </c>
      <c r="P134" s="119"/>
      <c r="Q134" s="121">
        <f>O134+(O134*'Valeurs de point'!$E$5)</f>
        <v>0</v>
      </c>
    </row>
    <row r="135" spans="1:17" outlineLevel="2">
      <c r="A135" s="114" t="s">
        <v>1309</v>
      </c>
      <c r="B135" s="122" t="s">
        <v>2207</v>
      </c>
      <c r="C135" s="122" t="s">
        <v>1439</v>
      </c>
      <c r="D135" s="122" t="s">
        <v>902</v>
      </c>
      <c r="E135" s="116">
        <v>0</v>
      </c>
      <c r="F135" s="115">
        <v>1</v>
      </c>
      <c r="G135" s="117">
        <v>7.12</v>
      </c>
      <c r="H135" s="117">
        <f t="shared" si="34"/>
        <v>0</v>
      </c>
      <c r="I135" s="117">
        <v>0</v>
      </c>
      <c r="J135" s="117">
        <f t="shared" si="35"/>
        <v>0</v>
      </c>
      <c r="K135" s="118">
        <f t="shared" si="36"/>
        <v>0</v>
      </c>
      <c r="L135" s="119"/>
      <c r="M135" s="120">
        <f>K135*'Valeurs de point'!$E$3</f>
        <v>0</v>
      </c>
      <c r="N135" s="119"/>
      <c r="O135" s="120">
        <f>K135*'Valeurs de point'!$E$4</f>
        <v>0</v>
      </c>
      <c r="P135" s="119"/>
      <c r="Q135" s="121">
        <f>O135+(O135*'Valeurs de point'!$E$5)</f>
        <v>0</v>
      </c>
    </row>
    <row r="136" spans="1:17" outlineLevel="2">
      <c r="A136" s="114" t="s">
        <v>1309</v>
      </c>
      <c r="B136" s="122" t="s">
        <v>2207</v>
      </c>
      <c r="C136" s="122" t="s">
        <v>1438</v>
      </c>
      <c r="D136" s="122" t="s">
        <v>1352</v>
      </c>
      <c r="E136" s="116">
        <v>0</v>
      </c>
      <c r="F136" s="115">
        <v>1</v>
      </c>
      <c r="G136" s="117">
        <v>35.61</v>
      </c>
      <c r="H136" s="117">
        <f t="shared" si="34"/>
        <v>0</v>
      </c>
      <c r="I136" s="117">
        <v>0</v>
      </c>
      <c r="J136" s="117">
        <f t="shared" si="35"/>
        <v>0</v>
      </c>
      <c r="K136" s="118">
        <f t="shared" si="36"/>
        <v>0</v>
      </c>
      <c r="L136" s="119"/>
      <c r="M136" s="120">
        <f>K136*'Valeurs de point'!$E$3</f>
        <v>0</v>
      </c>
      <c r="N136" s="119"/>
      <c r="O136" s="120">
        <f>K136*'Valeurs de point'!$E$4</f>
        <v>0</v>
      </c>
      <c r="P136" s="119"/>
      <c r="Q136" s="121">
        <f>O136+(O136*'Valeurs de point'!$E$5)</f>
        <v>0</v>
      </c>
    </row>
    <row r="137" spans="1:17" ht="12" outlineLevel="2" thickBot="1">
      <c r="A137" s="114" t="s">
        <v>1309</v>
      </c>
      <c r="B137" s="122" t="s">
        <v>2207</v>
      </c>
      <c r="C137" s="122" t="s">
        <v>1605</v>
      </c>
      <c r="D137" s="122" t="s">
        <v>544</v>
      </c>
      <c r="E137" s="116">
        <v>0</v>
      </c>
      <c r="F137" s="115">
        <v>1</v>
      </c>
      <c r="G137" s="117"/>
      <c r="H137" s="117">
        <f t="shared" si="34"/>
        <v>0</v>
      </c>
      <c r="I137" s="117">
        <v>84.54</v>
      </c>
      <c r="J137" s="117">
        <f t="shared" si="35"/>
        <v>0</v>
      </c>
      <c r="K137" s="118">
        <f t="shared" si="36"/>
        <v>0</v>
      </c>
      <c r="L137" s="119"/>
      <c r="M137" s="120">
        <f>K137*'Valeurs de point'!$E$3</f>
        <v>0</v>
      </c>
      <c r="N137" s="119"/>
      <c r="O137" s="120">
        <f>K137*'Valeurs de point'!$E$4</f>
        <v>0</v>
      </c>
      <c r="P137" s="119"/>
      <c r="Q137" s="121">
        <f>O137+(O137*'Valeurs de point'!$E$5)</f>
        <v>0</v>
      </c>
    </row>
    <row r="138" spans="1:17" ht="12" outlineLevel="1" thickBot="1">
      <c r="A138" s="101"/>
      <c r="B138" s="123" t="s">
        <v>276</v>
      </c>
      <c r="C138" s="124"/>
      <c r="D138" s="124"/>
      <c r="E138" s="125"/>
      <c r="F138" s="124"/>
      <c r="G138" s="126"/>
      <c r="H138" s="126"/>
      <c r="I138" s="126"/>
      <c r="J138" s="126"/>
      <c r="K138" s="126"/>
      <c r="L138" s="127"/>
      <c r="M138" s="128">
        <f>SUBTOTAL(9,M131:M137)</f>
        <v>0</v>
      </c>
      <c r="N138" s="127"/>
      <c r="O138" s="128">
        <f>SUBTOTAL(9,O131:O137)</f>
        <v>0</v>
      </c>
      <c r="P138" s="127"/>
      <c r="Q138" s="129">
        <f>SUBTOTAL(9,Q131:Q137)</f>
        <v>0</v>
      </c>
    </row>
    <row r="139" spans="1:17" outlineLevel="2">
      <c r="A139" s="114" t="s">
        <v>2208</v>
      </c>
      <c r="B139" s="122" t="s">
        <v>2209</v>
      </c>
      <c r="C139" s="122" t="s">
        <v>1437</v>
      </c>
      <c r="D139" s="122" t="s">
        <v>183</v>
      </c>
      <c r="E139" s="116">
        <v>0</v>
      </c>
      <c r="F139" s="115">
        <v>1</v>
      </c>
      <c r="G139" s="117">
        <v>5.74</v>
      </c>
      <c r="H139" s="117">
        <f t="shared" si="34"/>
        <v>0</v>
      </c>
      <c r="I139" s="117">
        <v>57.15</v>
      </c>
      <c r="J139" s="117">
        <f t="shared" ref="J139:J144" si="37">E139*F139*I139</f>
        <v>0</v>
      </c>
      <c r="K139" s="118">
        <f t="shared" ref="K139:K144" si="38">E139*F139*(G139+I139)</f>
        <v>0</v>
      </c>
      <c r="L139" s="119"/>
      <c r="M139" s="120">
        <f>K139*'Valeurs de point'!$E$3</f>
        <v>0</v>
      </c>
      <c r="N139" s="119"/>
      <c r="O139" s="120">
        <f>K139*'Valeurs de point'!$E$4</f>
        <v>0</v>
      </c>
      <c r="P139" s="119"/>
      <c r="Q139" s="121">
        <f>O139+(O139*'Valeurs de point'!$E$5)</f>
        <v>0</v>
      </c>
    </row>
    <row r="140" spans="1:17" outlineLevel="2">
      <c r="A140" s="114" t="s">
        <v>2208</v>
      </c>
      <c r="B140" s="122" t="s">
        <v>2209</v>
      </c>
      <c r="C140" s="122" t="s">
        <v>1618</v>
      </c>
      <c r="D140" s="122" t="s">
        <v>202</v>
      </c>
      <c r="E140" s="116">
        <v>0</v>
      </c>
      <c r="F140" s="115">
        <v>1</v>
      </c>
      <c r="G140" s="117">
        <v>82.51</v>
      </c>
      <c r="H140" s="117">
        <f t="shared" si="34"/>
        <v>0</v>
      </c>
      <c r="I140" s="117">
        <v>253.62</v>
      </c>
      <c r="J140" s="117">
        <f t="shared" si="37"/>
        <v>0</v>
      </c>
      <c r="K140" s="118">
        <f t="shared" si="38"/>
        <v>0</v>
      </c>
      <c r="L140" s="119"/>
      <c r="M140" s="120">
        <f>K140*'Valeurs de point'!$E$3</f>
        <v>0</v>
      </c>
      <c r="N140" s="119"/>
      <c r="O140" s="120">
        <f>K140*'Valeurs de point'!$E$4</f>
        <v>0</v>
      </c>
      <c r="P140" s="119"/>
      <c r="Q140" s="121">
        <f>O140+(O140*'Valeurs de point'!$E$5)</f>
        <v>0</v>
      </c>
    </row>
    <row r="141" spans="1:17" outlineLevel="2">
      <c r="A141" s="114" t="s">
        <v>2208</v>
      </c>
      <c r="B141" s="122" t="s">
        <v>2209</v>
      </c>
      <c r="C141" s="122" t="s">
        <v>1441</v>
      </c>
      <c r="D141" s="122" t="s">
        <v>193</v>
      </c>
      <c r="E141" s="116">
        <v>0</v>
      </c>
      <c r="F141" s="115">
        <v>1</v>
      </c>
      <c r="G141" s="117">
        <v>50.01</v>
      </c>
      <c r="H141" s="117">
        <f t="shared" si="34"/>
        <v>0</v>
      </c>
      <c r="I141" s="117">
        <v>199.82</v>
      </c>
      <c r="J141" s="117">
        <f t="shared" si="37"/>
        <v>0</v>
      </c>
      <c r="K141" s="118">
        <f t="shared" si="38"/>
        <v>0</v>
      </c>
      <c r="L141" s="119"/>
      <c r="M141" s="120">
        <f>K141*'Valeurs de point'!$E$3</f>
        <v>0</v>
      </c>
      <c r="N141" s="119"/>
      <c r="O141" s="120">
        <f>K141*'Valeurs de point'!$E$4</f>
        <v>0</v>
      </c>
      <c r="P141" s="119"/>
      <c r="Q141" s="121">
        <f>O141+(O141*'Valeurs de point'!$E$5)</f>
        <v>0</v>
      </c>
    </row>
    <row r="142" spans="1:17" outlineLevel="2">
      <c r="A142" s="114" t="s">
        <v>2208</v>
      </c>
      <c r="B142" s="122" t="s">
        <v>2209</v>
      </c>
      <c r="C142" s="122" t="s">
        <v>1439</v>
      </c>
      <c r="D142" s="122" t="s">
        <v>902</v>
      </c>
      <c r="E142" s="116">
        <v>0</v>
      </c>
      <c r="F142" s="115">
        <v>1</v>
      </c>
      <c r="G142" s="117">
        <v>7.12</v>
      </c>
      <c r="H142" s="117">
        <f t="shared" si="34"/>
        <v>0</v>
      </c>
      <c r="I142" s="117">
        <v>0</v>
      </c>
      <c r="J142" s="117">
        <f t="shared" si="37"/>
        <v>0</v>
      </c>
      <c r="K142" s="118">
        <f t="shared" si="38"/>
        <v>0</v>
      </c>
      <c r="L142" s="119"/>
      <c r="M142" s="120">
        <f>K142*'Valeurs de point'!$E$3</f>
        <v>0</v>
      </c>
      <c r="N142" s="119"/>
      <c r="O142" s="120">
        <f>K142*'Valeurs de point'!$E$4</f>
        <v>0</v>
      </c>
      <c r="P142" s="119"/>
      <c r="Q142" s="121">
        <f>O142+(O142*'Valeurs de point'!$E$5)</f>
        <v>0</v>
      </c>
    </row>
    <row r="143" spans="1:17" outlineLevel="2">
      <c r="A143" s="114" t="s">
        <v>2208</v>
      </c>
      <c r="B143" s="122" t="s">
        <v>2209</v>
      </c>
      <c r="C143" s="122" t="s">
        <v>1438</v>
      </c>
      <c r="D143" s="122" t="s">
        <v>1352</v>
      </c>
      <c r="E143" s="116">
        <v>0</v>
      </c>
      <c r="F143" s="115">
        <v>1</v>
      </c>
      <c r="G143" s="117">
        <v>35.61</v>
      </c>
      <c r="H143" s="117">
        <f t="shared" si="34"/>
        <v>0</v>
      </c>
      <c r="I143" s="117">
        <v>0</v>
      </c>
      <c r="J143" s="117">
        <f t="shared" si="37"/>
        <v>0</v>
      </c>
      <c r="K143" s="118">
        <f t="shared" si="38"/>
        <v>0</v>
      </c>
      <c r="L143" s="119"/>
      <c r="M143" s="120">
        <f>K143*'Valeurs de point'!$E$3</f>
        <v>0</v>
      </c>
      <c r="N143" s="119"/>
      <c r="O143" s="120">
        <f>K143*'Valeurs de point'!$E$4</f>
        <v>0</v>
      </c>
      <c r="P143" s="119"/>
      <c r="Q143" s="121">
        <f>O143+(O143*'Valeurs de point'!$E$5)</f>
        <v>0</v>
      </c>
    </row>
    <row r="144" spans="1:17" ht="12" outlineLevel="2" thickBot="1">
      <c r="A144" s="114" t="s">
        <v>2208</v>
      </c>
      <c r="B144" s="122" t="s">
        <v>2209</v>
      </c>
      <c r="C144" s="122" t="s">
        <v>1605</v>
      </c>
      <c r="D144" s="122" t="s">
        <v>544</v>
      </c>
      <c r="E144" s="116">
        <v>0</v>
      </c>
      <c r="F144" s="115">
        <v>1</v>
      </c>
      <c r="G144" s="117"/>
      <c r="H144" s="117">
        <f t="shared" si="34"/>
        <v>0</v>
      </c>
      <c r="I144" s="117">
        <v>84.54</v>
      </c>
      <c r="J144" s="117">
        <f t="shared" si="37"/>
        <v>0</v>
      </c>
      <c r="K144" s="118">
        <f t="shared" si="38"/>
        <v>0</v>
      </c>
      <c r="L144" s="119"/>
      <c r="M144" s="120">
        <f>K144*'Valeurs de point'!$E$3</f>
        <v>0</v>
      </c>
      <c r="N144" s="119"/>
      <c r="O144" s="120">
        <f>K144*'Valeurs de point'!$E$4</f>
        <v>0</v>
      </c>
      <c r="P144" s="119"/>
      <c r="Q144" s="121">
        <f>O144+(O144*'Valeurs de point'!$E$5)</f>
        <v>0</v>
      </c>
    </row>
    <row r="145" spans="1:17" ht="12" outlineLevel="1" thickBot="1">
      <c r="A145" s="101"/>
      <c r="B145" s="123" t="s">
        <v>277</v>
      </c>
      <c r="C145" s="124"/>
      <c r="D145" s="124"/>
      <c r="E145" s="125"/>
      <c r="F145" s="124"/>
      <c r="G145" s="126"/>
      <c r="H145" s="126"/>
      <c r="I145" s="126"/>
      <c r="J145" s="126"/>
      <c r="K145" s="126"/>
      <c r="L145" s="127"/>
      <c r="M145" s="128">
        <f>SUBTOTAL(9,M139:M144)</f>
        <v>0</v>
      </c>
      <c r="N145" s="127"/>
      <c r="O145" s="128">
        <f>SUBTOTAL(9,O139:O144)</f>
        <v>0</v>
      </c>
      <c r="P145" s="127"/>
      <c r="Q145" s="129">
        <f>SUBTOTAL(9,Q139:Q144)</f>
        <v>0</v>
      </c>
    </row>
    <row r="146" spans="1:17" outlineLevel="2">
      <c r="A146" s="114" t="s">
        <v>2210</v>
      </c>
      <c r="B146" s="122" t="s">
        <v>2211</v>
      </c>
      <c r="C146" s="122" t="s">
        <v>1437</v>
      </c>
      <c r="D146" s="122" t="s">
        <v>183</v>
      </c>
      <c r="E146" s="116">
        <v>0</v>
      </c>
      <c r="F146" s="115">
        <v>1</v>
      </c>
      <c r="G146" s="117">
        <v>5.74</v>
      </c>
      <c r="H146" s="117">
        <f t="shared" ref="H146:H173" si="39">E146*F146*G146</f>
        <v>0</v>
      </c>
      <c r="I146" s="117">
        <v>57.15</v>
      </c>
      <c r="J146" s="117">
        <f t="shared" ref="J146:J151" si="40">E146*F146*I146</f>
        <v>0</v>
      </c>
      <c r="K146" s="118">
        <f t="shared" ref="K146:K151" si="41">E146*F146*(G146+I146)</f>
        <v>0</v>
      </c>
      <c r="L146" s="119"/>
      <c r="M146" s="120">
        <f>K146*'Valeurs de point'!$E$3</f>
        <v>0</v>
      </c>
      <c r="N146" s="119"/>
      <c r="O146" s="120">
        <f>K146*'Valeurs de point'!$E$4</f>
        <v>0</v>
      </c>
      <c r="P146" s="119"/>
      <c r="Q146" s="121">
        <f>O146+(O146*'Valeurs de point'!$E$5)</f>
        <v>0</v>
      </c>
    </row>
    <row r="147" spans="1:17" outlineLevel="2">
      <c r="A147" s="114" t="s">
        <v>2210</v>
      </c>
      <c r="B147" s="122" t="s">
        <v>2211</v>
      </c>
      <c r="C147" s="122" t="s">
        <v>1619</v>
      </c>
      <c r="D147" s="122" t="s">
        <v>203</v>
      </c>
      <c r="E147" s="116">
        <v>0</v>
      </c>
      <c r="F147" s="115">
        <v>1</v>
      </c>
      <c r="G147" s="117">
        <v>92.51</v>
      </c>
      <c r="H147" s="117">
        <f t="shared" si="39"/>
        <v>0</v>
      </c>
      <c r="I147" s="117">
        <v>261.31</v>
      </c>
      <c r="J147" s="117">
        <f t="shared" si="40"/>
        <v>0</v>
      </c>
      <c r="K147" s="118">
        <f t="shared" si="41"/>
        <v>0</v>
      </c>
      <c r="L147" s="119"/>
      <c r="M147" s="120">
        <f>K147*'Valeurs de point'!$E$3</f>
        <v>0</v>
      </c>
      <c r="N147" s="119"/>
      <c r="O147" s="120">
        <f>K147*'Valeurs de point'!$E$4</f>
        <v>0</v>
      </c>
      <c r="P147" s="119"/>
      <c r="Q147" s="121">
        <f>O147+(O147*'Valeurs de point'!$E$5)</f>
        <v>0</v>
      </c>
    </row>
    <row r="148" spans="1:17" outlineLevel="2">
      <c r="A148" s="114" t="s">
        <v>2210</v>
      </c>
      <c r="B148" s="122" t="s">
        <v>2211</v>
      </c>
      <c r="C148" s="122" t="s">
        <v>1441</v>
      </c>
      <c r="D148" s="122" t="s">
        <v>193</v>
      </c>
      <c r="E148" s="116">
        <v>0</v>
      </c>
      <c r="F148" s="115">
        <v>1</v>
      </c>
      <c r="G148" s="117">
        <v>50.01</v>
      </c>
      <c r="H148" s="117">
        <f t="shared" si="39"/>
        <v>0</v>
      </c>
      <c r="I148" s="117">
        <v>199.82</v>
      </c>
      <c r="J148" s="117">
        <f t="shared" si="40"/>
        <v>0</v>
      </c>
      <c r="K148" s="118">
        <f t="shared" si="41"/>
        <v>0</v>
      </c>
      <c r="L148" s="119"/>
      <c r="M148" s="120">
        <f>K148*'Valeurs de point'!$E$3</f>
        <v>0</v>
      </c>
      <c r="N148" s="119"/>
      <c r="O148" s="120">
        <f>K148*'Valeurs de point'!$E$4</f>
        <v>0</v>
      </c>
      <c r="P148" s="119"/>
      <c r="Q148" s="121">
        <f>O148+(O148*'Valeurs de point'!$E$5)</f>
        <v>0</v>
      </c>
    </row>
    <row r="149" spans="1:17" outlineLevel="2">
      <c r="A149" s="114" t="s">
        <v>2210</v>
      </c>
      <c r="B149" s="122" t="s">
        <v>2211</v>
      </c>
      <c r="C149" s="122" t="s">
        <v>1439</v>
      </c>
      <c r="D149" s="122" t="s">
        <v>902</v>
      </c>
      <c r="E149" s="116">
        <v>0</v>
      </c>
      <c r="F149" s="115">
        <v>1</v>
      </c>
      <c r="G149" s="117">
        <v>7.12</v>
      </c>
      <c r="H149" s="117">
        <f t="shared" si="39"/>
        <v>0</v>
      </c>
      <c r="I149" s="117">
        <v>0</v>
      </c>
      <c r="J149" s="117">
        <f t="shared" si="40"/>
        <v>0</v>
      </c>
      <c r="K149" s="118">
        <f t="shared" si="41"/>
        <v>0</v>
      </c>
      <c r="L149" s="119"/>
      <c r="M149" s="120">
        <f>K149*'Valeurs de point'!$E$3</f>
        <v>0</v>
      </c>
      <c r="N149" s="119"/>
      <c r="O149" s="120">
        <f>K149*'Valeurs de point'!$E$4</f>
        <v>0</v>
      </c>
      <c r="P149" s="119"/>
      <c r="Q149" s="121">
        <f>O149+(O149*'Valeurs de point'!$E$5)</f>
        <v>0</v>
      </c>
    </row>
    <row r="150" spans="1:17" outlineLevel="2">
      <c r="A150" s="114" t="s">
        <v>2210</v>
      </c>
      <c r="B150" s="122" t="s">
        <v>2211</v>
      </c>
      <c r="C150" s="122" t="s">
        <v>1438</v>
      </c>
      <c r="D150" s="122" t="s">
        <v>1352</v>
      </c>
      <c r="E150" s="116">
        <v>0</v>
      </c>
      <c r="F150" s="115">
        <v>1</v>
      </c>
      <c r="G150" s="117">
        <v>35.61</v>
      </c>
      <c r="H150" s="117">
        <f t="shared" si="39"/>
        <v>0</v>
      </c>
      <c r="I150" s="117">
        <v>0</v>
      </c>
      <c r="J150" s="117">
        <f t="shared" si="40"/>
        <v>0</v>
      </c>
      <c r="K150" s="118">
        <f t="shared" si="41"/>
        <v>0</v>
      </c>
      <c r="L150" s="119"/>
      <c r="M150" s="120">
        <f>K150*'Valeurs de point'!$E$3</f>
        <v>0</v>
      </c>
      <c r="N150" s="119"/>
      <c r="O150" s="120">
        <f>K150*'Valeurs de point'!$E$4</f>
        <v>0</v>
      </c>
      <c r="P150" s="119"/>
      <c r="Q150" s="121">
        <f>O150+(O150*'Valeurs de point'!$E$5)</f>
        <v>0</v>
      </c>
    </row>
    <row r="151" spans="1:17" ht="12" outlineLevel="2" thickBot="1">
      <c r="A151" s="114" t="s">
        <v>2210</v>
      </c>
      <c r="B151" s="122" t="s">
        <v>2211</v>
      </c>
      <c r="C151" s="122" t="s">
        <v>1605</v>
      </c>
      <c r="D151" s="122" t="s">
        <v>544</v>
      </c>
      <c r="E151" s="116">
        <v>0</v>
      </c>
      <c r="F151" s="115">
        <v>1</v>
      </c>
      <c r="G151" s="117"/>
      <c r="H151" s="117">
        <f t="shared" si="39"/>
        <v>0</v>
      </c>
      <c r="I151" s="117">
        <v>84.54</v>
      </c>
      <c r="J151" s="117">
        <f t="shared" si="40"/>
        <v>0</v>
      </c>
      <c r="K151" s="118">
        <f t="shared" si="41"/>
        <v>0</v>
      </c>
      <c r="L151" s="119"/>
      <c r="M151" s="120">
        <f>K151*'Valeurs de point'!$E$3</f>
        <v>0</v>
      </c>
      <c r="N151" s="119"/>
      <c r="O151" s="120">
        <f>K151*'Valeurs de point'!$E$4</f>
        <v>0</v>
      </c>
      <c r="P151" s="119"/>
      <c r="Q151" s="121">
        <f>O151+(O151*'Valeurs de point'!$E$5)</f>
        <v>0</v>
      </c>
    </row>
    <row r="152" spans="1:17" ht="12" outlineLevel="1" thickBot="1">
      <c r="A152" s="101"/>
      <c r="B152" s="123" t="s">
        <v>278</v>
      </c>
      <c r="C152" s="124"/>
      <c r="D152" s="124"/>
      <c r="E152" s="125"/>
      <c r="F152" s="124"/>
      <c r="G152" s="126"/>
      <c r="H152" s="126"/>
      <c r="I152" s="126"/>
      <c r="J152" s="126"/>
      <c r="K152" s="126"/>
      <c r="L152" s="127"/>
      <c r="M152" s="128">
        <f>SUBTOTAL(9,M146:M151)</f>
        <v>0</v>
      </c>
      <c r="N152" s="127"/>
      <c r="O152" s="128">
        <f>SUBTOTAL(9,O146:O151)</f>
        <v>0</v>
      </c>
      <c r="P152" s="127"/>
      <c r="Q152" s="129">
        <f>SUBTOTAL(9,Q146:Q151)</f>
        <v>0</v>
      </c>
    </row>
    <row r="153" spans="1:17" outlineLevel="2">
      <c r="A153" s="114" t="s">
        <v>2212</v>
      </c>
      <c r="B153" s="122" t="s">
        <v>2213</v>
      </c>
      <c r="C153" s="122" t="s">
        <v>1437</v>
      </c>
      <c r="D153" s="122" t="s">
        <v>183</v>
      </c>
      <c r="E153" s="116">
        <v>0</v>
      </c>
      <c r="F153" s="115">
        <v>1</v>
      </c>
      <c r="G153" s="117">
        <v>5.74</v>
      </c>
      <c r="H153" s="117">
        <f t="shared" si="39"/>
        <v>0</v>
      </c>
      <c r="I153" s="117">
        <v>57.15</v>
      </c>
      <c r="J153" s="117">
        <f t="shared" ref="J153:J159" si="42">E153*F153*I153</f>
        <v>0</v>
      </c>
      <c r="K153" s="118">
        <f t="shared" ref="K153:K159" si="43">E153*F153*(G153+I153)</f>
        <v>0</v>
      </c>
      <c r="L153" s="119"/>
      <c r="M153" s="120">
        <f>K153*'Valeurs de point'!$E$3</f>
        <v>0</v>
      </c>
      <c r="N153" s="119"/>
      <c r="O153" s="120">
        <f>K153*'Valeurs de point'!$E$4</f>
        <v>0</v>
      </c>
      <c r="P153" s="119"/>
      <c r="Q153" s="121">
        <f>O153+(O153*'Valeurs de point'!$E$5)</f>
        <v>0</v>
      </c>
    </row>
    <row r="154" spans="1:17" outlineLevel="2">
      <c r="A154" s="114" t="s">
        <v>2212</v>
      </c>
      <c r="B154" s="122" t="s">
        <v>2213</v>
      </c>
      <c r="C154" s="122" t="s">
        <v>1619</v>
      </c>
      <c r="D154" s="122" t="s">
        <v>203</v>
      </c>
      <c r="E154" s="116">
        <v>0</v>
      </c>
      <c r="F154" s="115">
        <v>1</v>
      </c>
      <c r="G154" s="117">
        <v>92.51</v>
      </c>
      <c r="H154" s="117">
        <f t="shared" si="39"/>
        <v>0</v>
      </c>
      <c r="I154" s="117">
        <v>261.31</v>
      </c>
      <c r="J154" s="117">
        <f t="shared" si="42"/>
        <v>0</v>
      </c>
      <c r="K154" s="118">
        <f t="shared" si="43"/>
        <v>0</v>
      </c>
      <c r="L154" s="119"/>
      <c r="M154" s="120">
        <f>K154*'Valeurs de point'!$E$3</f>
        <v>0</v>
      </c>
      <c r="N154" s="119"/>
      <c r="O154" s="120">
        <f>K154*'Valeurs de point'!$E$4</f>
        <v>0</v>
      </c>
      <c r="P154" s="119"/>
      <c r="Q154" s="121">
        <f>O154+(O154*'Valeurs de point'!$E$5)</f>
        <v>0</v>
      </c>
    </row>
    <row r="155" spans="1:17" outlineLevel="2">
      <c r="A155" s="114" t="s">
        <v>2212</v>
      </c>
      <c r="B155" s="122" t="s">
        <v>2213</v>
      </c>
      <c r="C155" s="122" t="s">
        <v>1609</v>
      </c>
      <c r="D155" s="122" t="s">
        <v>196</v>
      </c>
      <c r="E155" s="116">
        <v>0</v>
      </c>
      <c r="F155" s="115">
        <v>1</v>
      </c>
      <c r="G155" s="117">
        <v>80.010000000000005</v>
      </c>
      <c r="H155" s="117">
        <f t="shared" si="39"/>
        <v>0</v>
      </c>
      <c r="I155" s="117">
        <v>138.34</v>
      </c>
      <c r="J155" s="117">
        <f t="shared" si="42"/>
        <v>0</v>
      </c>
      <c r="K155" s="118">
        <f t="shared" si="43"/>
        <v>0</v>
      </c>
      <c r="L155" s="119"/>
      <c r="M155" s="120">
        <f>K155*'Valeurs de point'!$E$3</f>
        <v>0</v>
      </c>
      <c r="N155" s="119"/>
      <c r="O155" s="120">
        <f>K155*'Valeurs de point'!$E$4</f>
        <v>0</v>
      </c>
      <c r="P155" s="119"/>
      <c r="Q155" s="121">
        <f>O155+(O155*'Valeurs de point'!$E$5)</f>
        <v>0</v>
      </c>
    </row>
    <row r="156" spans="1:17" outlineLevel="2">
      <c r="A156" s="114" t="s">
        <v>2212</v>
      </c>
      <c r="B156" s="122" t="s">
        <v>2213</v>
      </c>
      <c r="C156" s="122" t="s">
        <v>1441</v>
      </c>
      <c r="D156" s="122" t="s">
        <v>193</v>
      </c>
      <c r="E156" s="116">
        <v>0</v>
      </c>
      <c r="F156" s="115">
        <v>1</v>
      </c>
      <c r="G156" s="117">
        <v>50.01</v>
      </c>
      <c r="H156" s="117">
        <f t="shared" si="39"/>
        <v>0</v>
      </c>
      <c r="I156" s="117">
        <v>199.82</v>
      </c>
      <c r="J156" s="117">
        <f t="shared" si="42"/>
        <v>0</v>
      </c>
      <c r="K156" s="118">
        <f t="shared" si="43"/>
        <v>0</v>
      </c>
      <c r="L156" s="119"/>
      <c r="M156" s="120">
        <f>K156*'Valeurs de point'!$E$3</f>
        <v>0</v>
      </c>
      <c r="N156" s="119"/>
      <c r="O156" s="120">
        <f>K156*'Valeurs de point'!$E$4</f>
        <v>0</v>
      </c>
      <c r="P156" s="119"/>
      <c r="Q156" s="121">
        <f>O156+(O156*'Valeurs de point'!$E$5)</f>
        <v>0</v>
      </c>
    </row>
    <row r="157" spans="1:17" outlineLevel="2">
      <c r="A157" s="114" t="s">
        <v>2212</v>
      </c>
      <c r="B157" s="122" t="s">
        <v>2213</v>
      </c>
      <c r="C157" s="122" t="s">
        <v>1439</v>
      </c>
      <c r="D157" s="122" t="s">
        <v>902</v>
      </c>
      <c r="E157" s="116">
        <v>0</v>
      </c>
      <c r="F157" s="115">
        <v>1</v>
      </c>
      <c r="G157" s="117">
        <v>7.12</v>
      </c>
      <c r="H157" s="117">
        <f t="shared" si="39"/>
        <v>0</v>
      </c>
      <c r="I157" s="117">
        <v>0</v>
      </c>
      <c r="J157" s="117">
        <f t="shared" si="42"/>
        <v>0</v>
      </c>
      <c r="K157" s="118">
        <f t="shared" si="43"/>
        <v>0</v>
      </c>
      <c r="L157" s="119"/>
      <c r="M157" s="120">
        <f>K157*'Valeurs de point'!$E$3</f>
        <v>0</v>
      </c>
      <c r="N157" s="119"/>
      <c r="O157" s="120">
        <f>K157*'Valeurs de point'!$E$4</f>
        <v>0</v>
      </c>
      <c r="P157" s="119"/>
      <c r="Q157" s="121">
        <f>O157+(O157*'Valeurs de point'!$E$5)</f>
        <v>0</v>
      </c>
    </row>
    <row r="158" spans="1:17" outlineLevel="2">
      <c r="A158" s="114" t="s">
        <v>2212</v>
      </c>
      <c r="B158" s="122" t="s">
        <v>2213</v>
      </c>
      <c r="C158" s="122" t="s">
        <v>1438</v>
      </c>
      <c r="D158" s="122" t="s">
        <v>1352</v>
      </c>
      <c r="E158" s="116">
        <v>0</v>
      </c>
      <c r="F158" s="115">
        <v>1</v>
      </c>
      <c r="G158" s="117">
        <v>35.61</v>
      </c>
      <c r="H158" s="117">
        <f t="shared" si="39"/>
        <v>0</v>
      </c>
      <c r="I158" s="117">
        <v>0</v>
      </c>
      <c r="J158" s="117">
        <f t="shared" si="42"/>
        <v>0</v>
      </c>
      <c r="K158" s="118">
        <f t="shared" si="43"/>
        <v>0</v>
      </c>
      <c r="L158" s="119"/>
      <c r="M158" s="120">
        <f>K158*'Valeurs de point'!$E$3</f>
        <v>0</v>
      </c>
      <c r="N158" s="119"/>
      <c r="O158" s="120">
        <f>K158*'Valeurs de point'!$E$4</f>
        <v>0</v>
      </c>
      <c r="P158" s="119"/>
      <c r="Q158" s="121">
        <f>O158+(O158*'Valeurs de point'!$E$5)</f>
        <v>0</v>
      </c>
    </row>
    <row r="159" spans="1:17" ht="12" outlineLevel="2" thickBot="1">
      <c r="A159" s="114" t="s">
        <v>2212</v>
      </c>
      <c r="B159" s="122" t="s">
        <v>2213</v>
      </c>
      <c r="C159" s="122" t="s">
        <v>1605</v>
      </c>
      <c r="D159" s="122" t="s">
        <v>544</v>
      </c>
      <c r="E159" s="116">
        <v>0</v>
      </c>
      <c r="F159" s="115">
        <v>1</v>
      </c>
      <c r="G159" s="117"/>
      <c r="H159" s="117">
        <f t="shared" si="39"/>
        <v>0</v>
      </c>
      <c r="I159" s="117">
        <v>84.54</v>
      </c>
      <c r="J159" s="117">
        <f t="shared" si="42"/>
        <v>0</v>
      </c>
      <c r="K159" s="118">
        <f t="shared" si="43"/>
        <v>0</v>
      </c>
      <c r="L159" s="119"/>
      <c r="M159" s="120">
        <f>K159*'Valeurs de point'!$E$3</f>
        <v>0</v>
      </c>
      <c r="N159" s="119"/>
      <c r="O159" s="120">
        <f>K159*'Valeurs de point'!$E$4</f>
        <v>0</v>
      </c>
      <c r="P159" s="119"/>
      <c r="Q159" s="121">
        <f>O159+(O159*'Valeurs de point'!$E$5)</f>
        <v>0</v>
      </c>
    </row>
    <row r="160" spans="1:17" ht="12" outlineLevel="1" thickBot="1">
      <c r="A160" s="101"/>
      <c r="B160" s="123" t="s">
        <v>279</v>
      </c>
      <c r="C160" s="124"/>
      <c r="D160" s="124"/>
      <c r="E160" s="125"/>
      <c r="F160" s="124"/>
      <c r="G160" s="126"/>
      <c r="H160" s="126"/>
      <c r="I160" s="126"/>
      <c r="J160" s="126"/>
      <c r="K160" s="126"/>
      <c r="L160" s="127"/>
      <c r="M160" s="128">
        <f>SUBTOTAL(9,M153:M159)</f>
        <v>0</v>
      </c>
      <c r="N160" s="127"/>
      <c r="O160" s="128">
        <f>SUBTOTAL(9,O153:O159)</f>
        <v>0</v>
      </c>
      <c r="P160" s="127"/>
      <c r="Q160" s="129">
        <f>SUBTOTAL(9,Q153:Q159)</f>
        <v>0</v>
      </c>
    </row>
    <row r="161" spans="1:17" outlineLevel="2">
      <c r="A161" s="114" t="s">
        <v>2214</v>
      </c>
      <c r="B161" s="122" t="s">
        <v>2215</v>
      </c>
      <c r="C161" s="122" t="s">
        <v>1437</v>
      </c>
      <c r="D161" s="122" t="s">
        <v>183</v>
      </c>
      <c r="E161" s="116">
        <v>0</v>
      </c>
      <c r="F161" s="115">
        <v>1</v>
      </c>
      <c r="G161" s="117">
        <v>5.74</v>
      </c>
      <c r="H161" s="117">
        <f t="shared" si="39"/>
        <v>0</v>
      </c>
      <c r="I161" s="117">
        <v>57.15</v>
      </c>
      <c r="J161" s="117">
        <f t="shared" ref="J161:J166" si="44">E161*F161*I161</f>
        <v>0</v>
      </c>
      <c r="K161" s="118">
        <f t="shared" ref="K161:K166" si="45">E161*F161*(G161+I161)</f>
        <v>0</v>
      </c>
      <c r="L161" s="119"/>
      <c r="M161" s="120">
        <f>K161*'Valeurs de point'!$E$3</f>
        <v>0</v>
      </c>
      <c r="N161" s="119"/>
      <c r="O161" s="120">
        <f>K161*'Valeurs de point'!$E$4</f>
        <v>0</v>
      </c>
      <c r="P161" s="119"/>
      <c r="Q161" s="121">
        <f>O161+(O161*'Valeurs de point'!$E$5)</f>
        <v>0</v>
      </c>
    </row>
    <row r="162" spans="1:17" outlineLevel="2">
      <c r="A162" s="114" t="s">
        <v>2214</v>
      </c>
      <c r="B162" s="122" t="s">
        <v>2215</v>
      </c>
      <c r="C162" s="122" t="s">
        <v>1619</v>
      </c>
      <c r="D162" s="122" t="s">
        <v>203</v>
      </c>
      <c r="E162" s="116">
        <v>0</v>
      </c>
      <c r="F162" s="115">
        <v>1</v>
      </c>
      <c r="G162" s="117">
        <v>92.51</v>
      </c>
      <c r="H162" s="117">
        <f t="shared" si="39"/>
        <v>0</v>
      </c>
      <c r="I162" s="117">
        <v>261.31</v>
      </c>
      <c r="J162" s="117">
        <f t="shared" si="44"/>
        <v>0</v>
      </c>
      <c r="K162" s="118">
        <f t="shared" si="45"/>
        <v>0</v>
      </c>
      <c r="L162" s="119"/>
      <c r="M162" s="120">
        <f>K162*'Valeurs de point'!$E$3</f>
        <v>0</v>
      </c>
      <c r="N162" s="119"/>
      <c r="O162" s="120">
        <f>K162*'Valeurs de point'!$E$4</f>
        <v>0</v>
      </c>
      <c r="P162" s="119"/>
      <c r="Q162" s="121">
        <f>O162+(O162*'Valeurs de point'!$E$5)</f>
        <v>0</v>
      </c>
    </row>
    <row r="163" spans="1:17" outlineLevel="2">
      <c r="A163" s="114" t="s">
        <v>2214</v>
      </c>
      <c r="B163" s="122" t="s">
        <v>2215</v>
      </c>
      <c r="C163" s="122" t="s">
        <v>1441</v>
      </c>
      <c r="D163" s="122" t="s">
        <v>193</v>
      </c>
      <c r="E163" s="116">
        <v>0</v>
      </c>
      <c r="F163" s="115">
        <v>1</v>
      </c>
      <c r="G163" s="117">
        <v>50.01</v>
      </c>
      <c r="H163" s="117">
        <f>E163*F163*G163</f>
        <v>0</v>
      </c>
      <c r="I163" s="117">
        <v>199.82</v>
      </c>
      <c r="J163" s="117">
        <f t="shared" si="44"/>
        <v>0</v>
      </c>
      <c r="K163" s="118">
        <f t="shared" si="45"/>
        <v>0</v>
      </c>
      <c r="L163" s="119"/>
      <c r="M163" s="120">
        <f>K163*'Valeurs de point'!$E$3</f>
        <v>0</v>
      </c>
      <c r="N163" s="119"/>
      <c r="O163" s="120">
        <f>K163*'Valeurs de point'!$E$4</f>
        <v>0</v>
      </c>
      <c r="P163" s="119"/>
      <c r="Q163" s="121">
        <f>O163+(O163*'Valeurs de point'!$E$5)</f>
        <v>0</v>
      </c>
    </row>
    <row r="164" spans="1:17" outlineLevel="2">
      <c r="A164" s="114" t="s">
        <v>2214</v>
      </c>
      <c r="B164" s="122" t="s">
        <v>2215</v>
      </c>
      <c r="C164" s="122" t="s">
        <v>1439</v>
      </c>
      <c r="D164" s="122" t="s">
        <v>902</v>
      </c>
      <c r="E164" s="116">
        <v>0</v>
      </c>
      <c r="F164" s="115">
        <v>1</v>
      </c>
      <c r="G164" s="117">
        <v>7.12</v>
      </c>
      <c r="H164" s="117">
        <f>E164*F164*G164</f>
        <v>0</v>
      </c>
      <c r="I164" s="117">
        <v>0</v>
      </c>
      <c r="J164" s="117">
        <f t="shared" si="44"/>
        <v>0</v>
      </c>
      <c r="K164" s="118">
        <f t="shared" si="45"/>
        <v>0</v>
      </c>
      <c r="L164" s="119"/>
      <c r="M164" s="120">
        <f>K164*'Valeurs de point'!$E$3</f>
        <v>0</v>
      </c>
      <c r="N164" s="119"/>
      <c r="O164" s="120">
        <f>K164*'Valeurs de point'!$E$4</f>
        <v>0</v>
      </c>
      <c r="P164" s="119"/>
      <c r="Q164" s="121">
        <f>O164+(O164*'Valeurs de point'!$E$5)</f>
        <v>0</v>
      </c>
    </row>
    <row r="165" spans="1:17" outlineLevel="2">
      <c r="A165" s="114" t="s">
        <v>2214</v>
      </c>
      <c r="B165" s="122" t="s">
        <v>2215</v>
      </c>
      <c r="C165" s="122" t="s">
        <v>1438</v>
      </c>
      <c r="D165" s="122" t="s">
        <v>1352</v>
      </c>
      <c r="E165" s="116">
        <v>0</v>
      </c>
      <c r="F165" s="115">
        <v>1</v>
      </c>
      <c r="G165" s="117">
        <v>35.61</v>
      </c>
      <c r="H165" s="117">
        <f>E165*F165*G165</f>
        <v>0</v>
      </c>
      <c r="I165" s="117">
        <v>0</v>
      </c>
      <c r="J165" s="117">
        <f t="shared" si="44"/>
        <v>0</v>
      </c>
      <c r="K165" s="118">
        <f t="shared" si="45"/>
        <v>0</v>
      </c>
      <c r="L165" s="119"/>
      <c r="M165" s="120">
        <f>K165*'Valeurs de point'!$E$3</f>
        <v>0</v>
      </c>
      <c r="N165" s="119"/>
      <c r="O165" s="120">
        <f>K165*'Valeurs de point'!$E$4</f>
        <v>0</v>
      </c>
      <c r="P165" s="119"/>
      <c r="Q165" s="121">
        <f>O165+(O165*'Valeurs de point'!$E$5)</f>
        <v>0</v>
      </c>
    </row>
    <row r="166" spans="1:17" ht="12" outlineLevel="2" thickBot="1">
      <c r="A166" s="114" t="s">
        <v>2214</v>
      </c>
      <c r="B166" s="122" t="s">
        <v>2215</v>
      </c>
      <c r="C166" s="122" t="s">
        <v>1605</v>
      </c>
      <c r="D166" s="122" t="s">
        <v>544</v>
      </c>
      <c r="E166" s="116">
        <v>0</v>
      </c>
      <c r="F166" s="115">
        <v>1</v>
      </c>
      <c r="G166" s="117"/>
      <c r="H166" s="117">
        <f>E166*F166*G166</f>
        <v>0</v>
      </c>
      <c r="I166" s="117">
        <v>84.54</v>
      </c>
      <c r="J166" s="117">
        <f t="shared" si="44"/>
        <v>0</v>
      </c>
      <c r="K166" s="118">
        <f t="shared" si="45"/>
        <v>0</v>
      </c>
      <c r="L166" s="119"/>
      <c r="M166" s="120">
        <f>K166*'Valeurs de point'!$E$3</f>
        <v>0</v>
      </c>
      <c r="N166" s="119"/>
      <c r="O166" s="120">
        <f>K166*'Valeurs de point'!$E$4</f>
        <v>0</v>
      </c>
      <c r="P166" s="119"/>
      <c r="Q166" s="121">
        <f>O166+(O166*'Valeurs de point'!$E$5)</f>
        <v>0</v>
      </c>
    </row>
    <row r="167" spans="1:17" ht="12" outlineLevel="1" thickBot="1">
      <c r="A167" s="101"/>
      <c r="B167" s="123" t="s">
        <v>280</v>
      </c>
      <c r="C167" s="124"/>
      <c r="D167" s="124"/>
      <c r="E167" s="125"/>
      <c r="F167" s="124"/>
      <c r="G167" s="126"/>
      <c r="H167" s="126"/>
      <c r="I167" s="126"/>
      <c r="J167" s="126"/>
      <c r="K167" s="126"/>
      <c r="L167" s="127"/>
      <c r="M167" s="128">
        <f>SUBTOTAL(9,M161:M166)</f>
        <v>0</v>
      </c>
      <c r="N167" s="127"/>
      <c r="O167" s="128">
        <f>SUBTOTAL(9,O161:O166)</f>
        <v>0</v>
      </c>
      <c r="P167" s="127"/>
      <c r="Q167" s="129">
        <f>SUBTOTAL(9,Q161:Q166)</f>
        <v>0</v>
      </c>
    </row>
    <row r="168" spans="1:17" outlineLevel="2">
      <c r="A168" s="114" t="s">
        <v>2216</v>
      </c>
      <c r="B168" s="122" t="s">
        <v>2217</v>
      </c>
      <c r="C168" s="122" t="s">
        <v>1437</v>
      </c>
      <c r="D168" s="122" t="s">
        <v>183</v>
      </c>
      <c r="E168" s="116">
        <v>0</v>
      </c>
      <c r="F168" s="115">
        <v>1</v>
      </c>
      <c r="G168" s="117">
        <v>5.74</v>
      </c>
      <c r="H168" s="117">
        <f t="shared" si="39"/>
        <v>0</v>
      </c>
      <c r="I168" s="117">
        <v>57.15</v>
      </c>
      <c r="J168" s="117">
        <f t="shared" ref="J168:J173" si="46">E168*F168*I168</f>
        <v>0</v>
      </c>
      <c r="K168" s="118">
        <f t="shared" ref="K168:K173" si="47">E168*F168*(G168+I168)</f>
        <v>0</v>
      </c>
      <c r="L168" s="119"/>
      <c r="M168" s="120">
        <f>K168*'Valeurs de point'!$E$3</f>
        <v>0</v>
      </c>
      <c r="N168" s="119"/>
      <c r="O168" s="120">
        <f>K168*'Valeurs de point'!$E$4</f>
        <v>0</v>
      </c>
      <c r="P168" s="119"/>
      <c r="Q168" s="121">
        <f>O168+(O168*'Valeurs de point'!$E$5)</f>
        <v>0</v>
      </c>
    </row>
    <row r="169" spans="1:17" outlineLevel="2">
      <c r="A169" s="114" t="s">
        <v>2216</v>
      </c>
      <c r="B169" s="122" t="s">
        <v>2217</v>
      </c>
      <c r="C169" s="122" t="s">
        <v>1619</v>
      </c>
      <c r="D169" s="122" t="s">
        <v>203</v>
      </c>
      <c r="E169" s="116">
        <v>0</v>
      </c>
      <c r="F169" s="115">
        <v>1</v>
      </c>
      <c r="G169" s="117">
        <v>92.51</v>
      </c>
      <c r="H169" s="117">
        <f t="shared" si="39"/>
        <v>0</v>
      </c>
      <c r="I169" s="117">
        <v>261.31</v>
      </c>
      <c r="J169" s="117">
        <f t="shared" si="46"/>
        <v>0</v>
      </c>
      <c r="K169" s="118">
        <f t="shared" si="47"/>
        <v>0</v>
      </c>
      <c r="L169" s="119"/>
      <c r="M169" s="120">
        <f>K169*'Valeurs de point'!$E$3</f>
        <v>0</v>
      </c>
      <c r="N169" s="119"/>
      <c r="O169" s="120">
        <f>K169*'Valeurs de point'!$E$4</f>
        <v>0</v>
      </c>
      <c r="P169" s="119"/>
      <c r="Q169" s="121">
        <f>O169+(O169*'Valeurs de point'!$E$5)</f>
        <v>0</v>
      </c>
    </row>
    <row r="170" spans="1:17" outlineLevel="2">
      <c r="A170" s="114" t="s">
        <v>2216</v>
      </c>
      <c r="B170" s="122" t="s">
        <v>2217</v>
      </c>
      <c r="C170" s="122" t="s">
        <v>1441</v>
      </c>
      <c r="D170" s="122" t="s">
        <v>193</v>
      </c>
      <c r="E170" s="116">
        <v>0</v>
      </c>
      <c r="F170" s="115">
        <v>1</v>
      </c>
      <c r="G170" s="117">
        <v>50.01</v>
      </c>
      <c r="H170" s="117">
        <f t="shared" si="39"/>
        <v>0</v>
      </c>
      <c r="I170" s="117">
        <v>199.82</v>
      </c>
      <c r="J170" s="117">
        <f t="shared" si="46"/>
        <v>0</v>
      </c>
      <c r="K170" s="118">
        <f t="shared" si="47"/>
        <v>0</v>
      </c>
      <c r="L170" s="119"/>
      <c r="M170" s="120">
        <f>K170*'Valeurs de point'!$E$3</f>
        <v>0</v>
      </c>
      <c r="N170" s="119"/>
      <c r="O170" s="120">
        <f>K170*'Valeurs de point'!$E$4</f>
        <v>0</v>
      </c>
      <c r="P170" s="119"/>
      <c r="Q170" s="121">
        <f>O170+(O170*'Valeurs de point'!$E$5)</f>
        <v>0</v>
      </c>
    </row>
    <row r="171" spans="1:17" outlineLevel="2">
      <c r="A171" s="114" t="s">
        <v>2216</v>
      </c>
      <c r="B171" s="122" t="s">
        <v>2217</v>
      </c>
      <c r="C171" s="122" t="s">
        <v>1439</v>
      </c>
      <c r="D171" s="122" t="s">
        <v>902</v>
      </c>
      <c r="E171" s="116">
        <v>0</v>
      </c>
      <c r="F171" s="115">
        <v>1</v>
      </c>
      <c r="G171" s="117">
        <v>7.12</v>
      </c>
      <c r="H171" s="117">
        <f t="shared" si="39"/>
        <v>0</v>
      </c>
      <c r="I171" s="117">
        <v>0</v>
      </c>
      <c r="J171" s="117">
        <f t="shared" si="46"/>
        <v>0</v>
      </c>
      <c r="K171" s="118">
        <f t="shared" si="47"/>
        <v>0</v>
      </c>
      <c r="L171" s="119"/>
      <c r="M171" s="120">
        <f>K171*'Valeurs de point'!$E$3</f>
        <v>0</v>
      </c>
      <c r="N171" s="119"/>
      <c r="O171" s="120">
        <f>K171*'Valeurs de point'!$E$4</f>
        <v>0</v>
      </c>
      <c r="P171" s="119"/>
      <c r="Q171" s="121">
        <f>O171+(O171*'Valeurs de point'!$E$5)</f>
        <v>0</v>
      </c>
    </row>
    <row r="172" spans="1:17" outlineLevel="2">
      <c r="A172" s="114" t="s">
        <v>2216</v>
      </c>
      <c r="B172" s="122" t="s">
        <v>2217</v>
      </c>
      <c r="C172" s="122" t="s">
        <v>1438</v>
      </c>
      <c r="D172" s="122" t="s">
        <v>1352</v>
      </c>
      <c r="E172" s="116">
        <v>0</v>
      </c>
      <c r="F172" s="115">
        <v>1</v>
      </c>
      <c r="G172" s="117">
        <v>35.61</v>
      </c>
      <c r="H172" s="117">
        <f t="shared" si="39"/>
        <v>0</v>
      </c>
      <c r="I172" s="117">
        <v>0</v>
      </c>
      <c r="J172" s="117">
        <f t="shared" si="46"/>
        <v>0</v>
      </c>
      <c r="K172" s="118">
        <f t="shared" si="47"/>
        <v>0</v>
      </c>
      <c r="L172" s="119"/>
      <c r="M172" s="120">
        <f>K172*'Valeurs de point'!$E$3</f>
        <v>0</v>
      </c>
      <c r="N172" s="119"/>
      <c r="O172" s="120">
        <f>K172*'Valeurs de point'!$E$4</f>
        <v>0</v>
      </c>
      <c r="P172" s="119"/>
      <c r="Q172" s="121">
        <f>O172+(O172*'Valeurs de point'!$E$5)</f>
        <v>0</v>
      </c>
    </row>
    <row r="173" spans="1:17" ht="12" outlineLevel="2" thickBot="1">
      <c r="A173" s="114" t="s">
        <v>2216</v>
      </c>
      <c r="B173" s="122" t="s">
        <v>2217</v>
      </c>
      <c r="C173" s="122" t="s">
        <v>1605</v>
      </c>
      <c r="D173" s="122" t="s">
        <v>544</v>
      </c>
      <c r="E173" s="116">
        <v>0</v>
      </c>
      <c r="F173" s="115">
        <v>1</v>
      </c>
      <c r="G173" s="117"/>
      <c r="H173" s="117">
        <f t="shared" si="39"/>
        <v>0</v>
      </c>
      <c r="I173" s="117">
        <v>84.54</v>
      </c>
      <c r="J173" s="117">
        <f t="shared" si="46"/>
        <v>0</v>
      </c>
      <c r="K173" s="118">
        <f t="shared" si="47"/>
        <v>0</v>
      </c>
      <c r="L173" s="119"/>
      <c r="M173" s="120">
        <f>K173*'Valeurs de point'!$E$3</f>
        <v>0</v>
      </c>
      <c r="N173" s="119"/>
      <c r="O173" s="120">
        <f>K173*'Valeurs de point'!$E$4</f>
        <v>0</v>
      </c>
      <c r="P173" s="119"/>
      <c r="Q173" s="121">
        <f>O173+(O173*'Valeurs de point'!$E$5)</f>
        <v>0</v>
      </c>
    </row>
    <row r="174" spans="1:17" ht="12" outlineLevel="1" thickBot="1">
      <c r="A174" s="101"/>
      <c r="B174" s="123" t="s">
        <v>281</v>
      </c>
      <c r="C174" s="124"/>
      <c r="D174" s="124"/>
      <c r="E174" s="125"/>
      <c r="F174" s="124"/>
      <c r="G174" s="126"/>
      <c r="H174" s="126"/>
      <c r="I174" s="126"/>
      <c r="J174" s="126"/>
      <c r="K174" s="126"/>
      <c r="L174" s="127"/>
      <c r="M174" s="128">
        <f>SUBTOTAL(9,M168:M173)</f>
        <v>0</v>
      </c>
      <c r="N174" s="127"/>
      <c r="O174" s="128">
        <f>SUBTOTAL(9,O168:O173)</f>
        <v>0</v>
      </c>
      <c r="P174" s="127"/>
      <c r="Q174" s="129">
        <f>SUBTOTAL(9,Q168:Q173)</f>
        <v>0</v>
      </c>
    </row>
    <row r="175" spans="1:17" outlineLevel="2">
      <c r="A175" s="114" t="s">
        <v>1432</v>
      </c>
      <c r="B175" s="153" t="s">
        <v>1741</v>
      </c>
      <c r="C175" s="122" t="s">
        <v>1739</v>
      </c>
      <c r="D175" s="122" t="s">
        <v>1740</v>
      </c>
      <c r="E175" s="116">
        <v>0</v>
      </c>
      <c r="F175" s="137">
        <v>1</v>
      </c>
      <c r="G175" s="117">
        <v>60.01</v>
      </c>
      <c r="H175" s="117">
        <f>E175*F175*G175</f>
        <v>0</v>
      </c>
      <c r="I175" s="117">
        <v>132.63</v>
      </c>
      <c r="J175" s="117">
        <f>E175*F175*I175</f>
        <v>0</v>
      </c>
      <c r="K175" s="118">
        <f>E175*F175*(G175+I175)</f>
        <v>0</v>
      </c>
      <c r="L175" s="119"/>
      <c r="M175" s="120">
        <f>K175*'Valeurs de point'!$E$3</f>
        <v>0</v>
      </c>
      <c r="N175" s="119"/>
      <c r="O175" s="120">
        <f>K175*'Valeurs de point'!$E$4</f>
        <v>0</v>
      </c>
      <c r="P175" s="119"/>
      <c r="Q175" s="121">
        <f>O175+(O175*'Valeurs de point'!$E$5)</f>
        <v>0</v>
      </c>
    </row>
    <row r="176" spans="1:17" ht="12" outlineLevel="2" thickBot="1">
      <c r="A176" s="114" t="s">
        <v>1432</v>
      </c>
      <c r="B176" s="153" t="s">
        <v>1741</v>
      </c>
      <c r="C176" s="122" t="s">
        <v>904</v>
      </c>
      <c r="D176" s="122" t="s">
        <v>1867</v>
      </c>
      <c r="E176" s="139">
        <v>0</v>
      </c>
      <c r="F176" s="137">
        <v>1</v>
      </c>
      <c r="G176" s="117"/>
      <c r="H176" s="117">
        <f>E176*F176*G176</f>
        <v>0</v>
      </c>
      <c r="I176" s="117">
        <v>33.159999999999997</v>
      </c>
      <c r="J176" s="117">
        <f>E176*F176*I176</f>
        <v>0</v>
      </c>
      <c r="K176" s="118">
        <f>E176*F176*(G176+I176)</f>
        <v>0</v>
      </c>
      <c r="L176" s="119"/>
      <c r="M176" s="120">
        <f>K176*'Valeurs de point'!$E$3</f>
        <v>0</v>
      </c>
      <c r="N176" s="119"/>
      <c r="O176" s="120">
        <f>K176*'Valeurs de point'!$E$4</f>
        <v>0</v>
      </c>
      <c r="P176" s="119"/>
      <c r="Q176" s="121">
        <f>O176+(O176*'Valeurs de point'!$E$5)</f>
        <v>0</v>
      </c>
    </row>
    <row r="177" spans="1:17" ht="12" outlineLevel="1" thickBot="1">
      <c r="A177" s="101"/>
      <c r="B177" s="123" t="s">
        <v>1741</v>
      </c>
      <c r="C177" s="124"/>
      <c r="D177" s="124"/>
      <c r="E177" s="125"/>
      <c r="F177" s="124"/>
      <c r="G177" s="126"/>
      <c r="H177" s="126"/>
      <c r="I177" s="126"/>
      <c r="J177" s="126"/>
      <c r="K177" s="126"/>
      <c r="L177" s="127"/>
      <c r="M177" s="128">
        <f>SUBTOTAL(9,M175:M176)</f>
        <v>0</v>
      </c>
      <c r="N177" s="127"/>
      <c r="O177" s="128">
        <f>SUBTOTAL(9,O175:O176)</f>
        <v>0</v>
      </c>
      <c r="P177" s="127"/>
      <c r="Q177" s="128">
        <f>SUBTOTAL(9,Q175:Q176)</f>
        <v>0</v>
      </c>
    </row>
    <row r="178" spans="1:17" outlineLevel="2">
      <c r="A178" s="114" t="s">
        <v>1936</v>
      </c>
      <c r="B178" s="122" t="s">
        <v>727</v>
      </c>
      <c r="C178" s="122" t="s">
        <v>1437</v>
      </c>
      <c r="D178" s="122" t="s">
        <v>183</v>
      </c>
      <c r="E178" s="116">
        <v>0</v>
      </c>
      <c r="F178" s="115">
        <v>1</v>
      </c>
      <c r="G178" s="117">
        <v>5.74</v>
      </c>
      <c r="H178" s="117">
        <f t="shared" ref="H178:H200" si="48">E178*F178*G178</f>
        <v>0</v>
      </c>
      <c r="I178" s="117">
        <v>57.15</v>
      </c>
      <c r="J178" s="117">
        <f t="shared" ref="J178:J183" si="49">E178*F178*I178</f>
        <v>0</v>
      </c>
      <c r="K178" s="118">
        <f t="shared" ref="K178:K183" si="50">E178*F178*(G178+I178)</f>
        <v>0</v>
      </c>
      <c r="L178" s="119"/>
      <c r="M178" s="120">
        <f>K178*'Valeurs de point'!$E$3</f>
        <v>0</v>
      </c>
      <c r="N178" s="119"/>
      <c r="O178" s="120">
        <f>K178*'Valeurs de point'!$E$4</f>
        <v>0</v>
      </c>
      <c r="P178" s="119"/>
      <c r="Q178" s="121">
        <f>O178+(O178*'Valeurs de point'!$E$5)</f>
        <v>0</v>
      </c>
    </row>
    <row r="179" spans="1:17" outlineLevel="2">
      <c r="A179" s="114" t="s">
        <v>1936</v>
      </c>
      <c r="B179" s="122" t="s">
        <v>727</v>
      </c>
      <c r="C179" s="122" t="s">
        <v>1620</v>
      </c>
      <c r="D179" s="122" t="s">
        <v>204</v>
      </c>
      <c r="E179" s="116">
        <v>0</v>
      </c>
      <c r="F179" s="115">
        <v>1</v>
      </c>
      <c r="G179" s="117">
        <v>97.51</v>
      </c>
      <c r="H179" s="117">
        <f t="shared" si="48"/>
        <v>0</v>
      </c>
      <c r="I179" s="117">
        <v>253.62</v>
      </c>
      <c r="J179" s="117">
        <f t="shared" si="49"/>
        <v>0</v>
      </c>
      <c r="K179" s="118">
        <f t="shared" si="50"/>
        <v>0</v>
      </c>
      <c r="L179" s="119"/>
      <c r="M179" s="120">
        <f>K179*'Valeurs de point'!$E$3</f>
        <v>0</v>
      </c>
      <c r="N179" s="119"/>
      <c r="O179" s="120">
        <f>K179*'Valeurs de point'!$E$4</f>
        <v>0</v>
      </c>
      <c r="P179" s="119"/>
      <c r="Q179" s="121">
        <f>O179+(O179*'Valeurs de point'!$E$5)</f>
        <v>0</v>
      </c>
    </row>
    <row r="180" spans="1:17" outlineLevel="2">
      <c r="A180" s="114" t="s">
        <v>17</v>
      </c>
      <c r="B180" s="122" t="s">
        <v>727</v>
      </c>
      <c r="C180" s="122" t="s">
        <v>1441</v>
      </c>
      <c r="D180" s="122" t="s">
        <v>193</v>
      </c>
      <c r="E180" s="116">
        <v>0</v>
      </c>
      <c r="F180" s="115">
        <v>1</v>
      </c>
      <c r="G180" s="117">
        <v>50.01</v>
      </c>
      <c r="H180" s="117">
        <f>E180*F180*G180</f>
        <v>0</v>
      </c>
      <c r="I180" s="117">
        <v>199.82</v>
      </c>
      <c r="J180" s="117">
        <f t="shared" si="49"/>
        <v>0</v>
      </c>
      <c r="K180" s="118">
        <f t="shared" si="50"/>
        <v>0</v>
      </c>
      <c r="L180" s="119"/>
      <c r="M180" s="120">
        <f>K180*'Valeurs de point'!$E$3</f>
        <v>0</v>
      </c>
      <c r="N180" s="119"/>
      <c r="O180" s="120">
        <f>K180*'Valeurs de point'!$E$4</f>
        <v>0</v>
      </c>
      <c r="P180" s="119"/>
      <c r="Q180" s="121">
        <f>O180+(O180*'Valeurs de point'!$E$5)</f>
        <v>0</v>
      </c>
    </row>
    <row r="181" spans="1:17" outlineLevel="2">
      <c r="A181" s="114" t="s">
        <v>545</v>
      </c>
      <c r="B181" s="122" t="s">
        <v>727</v>
      </c>
      <c r="C181" s="122" t="s">
        <v>1439</v>
      </c>
      <c r="D181" s="122" t="s">
        <v>902</v>
      </c>
      <c r="E181" s="116">
        <v>0</v>
      </c>
      <c r="F181" s="115">
        <v>1</v>
      </c>
      <c r="G181" s="117">
        <v>7.12</v>
      </c>
      <c r="H181" s="117">
        <f>E181*F181*G181</f>
        <v>0</v>
      </c>
      <c r="I181" s="117">
        <v>0</v>
      </c>
      <c r="J181" s="117">
        <f t="shared" si="49"/>
        <v>0</v>
      </c>
      <c r="K181" s="118">
        <f t="shared" si="50"/>
        <v>0</v>
      </c>
      <c r="L181" s="119"/>
      <c r="M181" s="120">
        <f>K181*'Valeurs de point'!$E$3</f>
        <v>0</v>
      </c>
      <c r="N181" s="119"/>
      <c r="O181" s="120">
        <f>K181*'Valeurs de point'!$E$4</f>
        <v>0</v>
      </c>
      <c r="P181" s="119"/>
      <c r="Q181" s="121">
        <f>O181+(O181*'Valeurs de point'!$E$5)</f>
        <v>0</v>
      </c>
    </row>
    <row r="182" spans="1:17" outlineLevel="2">
      <c r="A182" s="114" t="s">
        <v>545</v>
      </c>
      <c r="B182" s="122" t="s">
        <v>727</v>
      </c>
      <c r="C182" s="122" t="s">
        <v>1438</v>
      </c>
      <c r="D182" s="122" t="s">
        <v>1352</v>
      </c>
      <c r="E182" s="116">
        <v>0</v>
      </c>
      <c r="F182" s="115">
        <v>1</v>
      </c>
      <c r="G182" s="117">
        <v>35.61</v>
      </c>
      <c r="H182" s="117">
        <f>E182*F182*G182</f>
        <v>0</v>
      </c>
      <c r="I182" s="117">
        <v>0</v>
      </c>
      <c r="J182" s="117">
        <f t="shared" si="49"/>
        <v>0</v>
      </c>
      <c r="K182" s="118">
        <f t="shared" si="50"/>
        <v>0</v>
      </c>
      <c r="L182" s="119"/>
      <c r="M182" s="120">
        <f>K182*'Valeurs de point'!$E$3</f>
        <v>0</v>
      </c>
      <c r="N182" s="119"/>
      <c r="O182" s="120">
        <f>K182*'Valeurs de point'!$E$4</f>
        <v>0</v>
      </c>
      <c r="P182" s="119"/>
      <c r="Q182" s="121">
        <f>O182+(O182*'Valeurs de point'!$E$5)</f>
        <v>0</v>
      </c>
    </row>
    <row r="183" spans="1:17" ht="12" outlineLevel="2" thickBot="1">
      <c r="A183" s="114" t="s">
        <v>545</v>
      </c>
      <c r="B183" s="122" t="s">
        <v>727</v>
      </c>
      <c r="C183" s="122" t="s">
        <v>1605</v>
      </c>
      <c r="D183" s="122" t="s">
        <v>544</v>
      </c>
      <c r="E183" s="116">
        <v>0</v>
      </c>
      <c r="F183" s="115">
        <v>1</v>
      </c>
      <c r="G183" s="117"/>
      <c r="H183" s="117">
        <f>E183*F183*G183</f>
        <v>0</v>
      </c>
      <c r="I183" s="117">
        <v>84.54</v>
      </c>
      <c r="J183" s="117">
        <f t="shared" si="49"/>
        <v>0</v>
      </c>
      <c r="K183" s="118">
        <f t="shared" si="50"/>
        <v>0</v>
      </c>
      <c r="L183" s="119"/>
      <c r="M183" s="120">
        <f>K183*'Valeurs de point'!$E$3</f>
        <v>0</v>
      </c>
      <c r="N183" s="119"/>
      <c r="O183" s="120">
        <f>K183*'Valeurs de point'!$E$4</f>
        <v>0</v>
      </c>
      <c r="P183" s="119"/>
      <c r="Q183" s="121">
        <f>O183+(O183*'Valeurs de point'!$E$5)</f>
        <v>0</v>
      </c>
    </row>
    <row r="184" spans="1:17" ht="12" outlineLevel="1" thickBot="1">
      <c r="A184" s="101"/>
      <c r="B184" s="123" t="s">
        <v>728</v>
      </c>
      <c r="C184" s="124"/>
      <c r="D184" s="124"/>
      <c r="E184" s="125"/>
      <c r="F184" s="124"/>
      <c r="G184" s="126"/>
      <c r="H184" s="126"/>
      <c r="I184" s="126"/>
      <c r="J184" s="126"/>
      <c r="K184" s="126"/>
      <c r="L184" s="127"/>
      <c r="M184" s="128">
        <f>SUBTOTAL(9,M178:M183)</f>
        <v>0</v>
      </c>
      <c r="N184" s="127"/>
      <c r="O184" s="128">
        <f>SUBTOTAL(9,O178:O183)</f>
        <v>0</v>
      </c>
      <c r="P184" s="127"/>
      <c r="Q184" s="129">
        <f>SUBTOTAL(9,Q178:Q183)</f>
        <v>0</v>
      </c>
    </row>
    <row r="185" spans="1:17" outlineLevel="2">
      <c r="A185" s="114" t="s">
        <v>1936</v>
      </c>
      <c r="B185" s="122" t="s">
        <v>1937</v>
      </c>
      <c r="C185" s="122" t="s">
        <v>1437</v>
      </c>
      <c r="D185" s="122" t="s">
        <v>183</v>
      </c>
      <c r="E185" s="116">
        <v>0</v>
      </c>
      <c r="F185" s="115">
        <v>1</v>
      </c>
      <c r="G185" s="117">
        <v>5.74</v>
      </c>
      <c r="H185" s="117">
        <f t="shared" si="48"/>
        <v>0</v>
      </c>
      <c r="I185" s="117">
        <v>57.15</v>
      </c>
      <c r="J185" s="117">
        <f t="shared" ref="J185:J190" si="51">E185*F185*I185</f>
        <v>0</v>
      </c>
      <c r="K185" s="118">
        <f t="shared" ref="K185:K190" si="52">E185*F185*(G185+I185)</f>
        <v>0</v>
      </c>
      <c r="L185" s="119"/>
      <c r="M185" s="120">
        <f>K185*'Valeurs de point'!$E$3</f>
        <v>0</v>
      </c>
      <c r="N185" s="119"/>
      <c r="O185" s="120">
        <f>K185*'Valeurs de point'!$E$4</f>
        <v>0</v>
      </c>
      <c r="P185" s="119"/>
      <c r="Q185" s="121">
        <f>O185+(O185*'Valeurs de point'!$E$5)</f>
        <v>0</v>
      </c>
    </row>
    <row r="186" spans="1:17" outlineLevel="2">
      <c r="A186" s="114" t="s">
        <v>1936</v>
      </c>
      <c r="B186" s="122" t="s">
        <v>1937</v>
      </c>
      <c r="C186" s="122" t="s">
        <v>1621</v>
      </c>
      <c r="D186" s="122" t="s">
        <v>205</v>
      </c>
      <c r="E186" s="116">
        <v>0</v>
      </c>
      <c r="F186" s="115">
        <v>1</v>
      </c>
      <c r="G186" s="117">
        <v>97.51</v>
      </c>
      <c r="H186" s="117">
        <f t="shared" si="48"/>
        <v>0</v>
      </c>
      <c r="I186" s="117">
        <v>261.31</v>
      </c>
      <c r="J186" s="117">
        <f t="shared" si="51"/>
        <v>0</v>
      </c>
      <c r="K186" s="118">
        <f t="shared" si="52"/>
        <v>0</v>
      </c>
      <c r="L186" s="119"/>
      <c r="M186" s="120">
        <f>K186*'Valeurs de point'!$E$3</f>
        <v>0</v>
      </c>
      <c r="N186" s="119"/>
      <c r="O186" s="120">
        <f>K186*'Valeurs de point'!$E$4</f>
        <v>0</v>
      </c>
      <c r="P186" s="119"/>
      <c r="Q186" s="121">
        <f>O186+(O186*'Valeurs de point'!$E$5)</f>
        <v>0</v>
      </c>
    </row>
    <row r="187" spans="1:17" outlineLevel="2">
      <c r="A187" s="114" t="s">
        <v>1936</v>
      </c>
      <c r="B187" s="122" t="s">
        <v>1937</v>
      </c>
      <c r="C187" s="122" t="s">
        <v>1441</v>
      </c>
      <c r="D187" s="122" t="s">
        <v>193</v>
      </c>
      <c r="E187" s="116">
        <v>0</v>
      </c>
      <c r="F187" s="115">
        <v>1</v>
      </c>
      <c r="G187" s="117">
        <v>50.01</v>
      </c>
      <c r="H187" s="117">
        <f t="shared" si="48"/>
        <v>0</v>
      </c>
      <c r="I187" s="117">
        <v>199.82</v>
      </c>
      <c r="J187" s="117">
        <f t="shared" si="51"/>
        <v>0</v>
      </c>
      <c r="K187" s="118">
        <f t="shared" si="52"/>
        <v>0</v>
      </c>
      <c r="L187" s="119"/>
      <c r="M187" s="120">
        <f>K187*'Valeurs de point'!$E$3</f>
        <v>0</v>
      </c>
      <c r="N187" s="119"/>
      <c r="O187" s="120">
        <f>K187*'Valeurs de point'!$E$4</f>
        <v>0</v>
      </c>
      <c r="P187" s="119"/>
      <c r="Q187" s="121">
        <f>O187+(O187*'Valeurs de point'!$E$5)</f>
        <v>0</v>
      </c>
    </row>
    <row r="188" spans="1:17" outlineLevel="2">
      <c r="A188" s="114" t="s">
        <v>1936</v>
      </c>
      <c r="B188" s="122" t="s">
        <v>1937</v>
      </c>
      <c r="C188" s="122" t="s">
        <v>1439</v>
      </c>
      <c r="D188" s="122" t="s">
        <v>902</v>
      </c>
      <c r="E188" s="116">
        <v>0</v>
      </c>
      <c r="F188" s="115">
        <v>1</v>
      </c>
      <c r="G188" s="117">
        <v>7.12</v>
      </c>
      <c r="H188" s="117">
        <f t="shared" si="48"/>
        <v>0</v>
      </c>
      <c r="I188" s="117">
        <v>0</v>
      </c>
      <c r="J188" s="117">
        <f t="shared" si="51"/>
        <v>0</v>
      </c>
      <c r="K188" s="118">
        <f t="shared" si="52"/>
        <v>0</v>
      </c>
      <c r="L188" s="119"/>
      <c r="M188" s="120">
        <f>K188*'Valeurs de point'!$E$3</f>
        <v>0</v>
      </c>
      <c r="N188" s="119"/>
      <c r="O188" s="120">
        <f>K188*'Valeurs de point'!$E$4</f>
        <v>0</v>
      </c>
      <c r="P188" s="119"/>
      <c r="Q188" s="121">
        <f>O188+(O188*'Valeurs de point'!$E$5)</f>
        <v>0</v>
      </c>
    </row>
    <row r="189" spans="1:17" outlineLevel="2">
      <c r="A189" s="114" t="s">
        <v>1936</v>
      </c>
      <c r="B189" s="122" t="s">
        <v>1937</v>
      </c>
      <c r="C189" s="122" t="s">
        <v>1438</v>
      </c>
      <c r="D189" s="122" t="s">
        <v>1352</v>
      </c>
      <c r="E189" s="116">
        <v>0</v>
      </c>
      <c r="F189" s="115">
        <v>1</v>
      </c>
      <c r="G189" s="117">
        <v>35.61</v>
      </c>
      <c r="H189" s="117">
        <f t="shared" si="48"/>
        <v>0</v>
      </c>
      <c r="I189" s="117">
        <v>0</v>
      </c>
      <c r="J189" s="117">
        <f t="shared" si="51"/>
        <v>0</v>
      </c>
      <c r="K189" s="118">
        <f t="shared" si="52"/>
        <v>0</v>
      </c>
      <c r="L189" s="119"/>
      <c r="M189" s="120">
        <f>K189*'Valeurs de point'!$E$3</f>
        <v>0</v>
      </c>
      <c r="N189" s="119"/>
      <c r="O189" s="120">
        <f>K189*'Valeurs de point'!$E$4</f>
        <v>0</v>
      </c>
      <c r="P189" s="119"/>
      <c r="Q189" s="121">
        <f>O189+(O189*'Valeurs de point'!$E$5)</f>
        <v>0</v>
      </c>
    </row>
    <row r="190" spans="1:17" ht="12" outlineLevel="2" thickBot="1">
      <c r="A190" s="114" t="s">
        <v>1936</v>
      </c>
      <c r="B190" s="122" t="s">
        <v>1937</v>
      </c>
      <c r="C190" s="122" t="s">
        <v>1605</v>
      </c>
      <c r="D190" s="122" t="s">
        <v>544</v>
      </c>
      <c r="E190" s="116">
        <v>0</v>
      </c>
      <c r="F190" s="115">
        <v>1</v>
      </c>
      <c r="G190" s="117"/>
      <c r="H190" s="117">
        <f t="shared" si="48"/>
        <v>0</v>
      </c>
      <c r="I190" s="117">
        <v>84.54</v>
      </c>
      <c r="J190" s="117">
        <f t="shared" si="51"/>
        <v>0</v>
      </c>
      <c r="K190" s="118">
        <f t="shared" si="52"/>
        <v>0</v>
      </c>
      <c r="L190" s="119"/>
      <c r="M190" s="120">
        <f>K190*'Valeurs de point'!$E$3</f>
        <v>0</v>
      </c>
      <c r="N190" s="119"/>
      <c r="O190" s="120">
        <f>K190*'Valeurs de point'!$E$4</f>
        <v>0</v>
      </c>
      <c r="P190" s="119"/>
      <c r="Q190" s="121">
        <f>O190+(O190*'Valeurs de point'!$E$5)</f>
        <v>0</v>
      </c>
    </row>
    <row r="191" spans="1:17" ht="12" outlineLevel="1" thickBot="1">
      <c r="A191" s="101"/>
      <c r="B191" s="123" t="s">
        <v>1749</v>
      </c>
      <c r="C191" s="124"/>
      <c r="D191" s="124"/>
      <c r="E191" s="125"/>
      <c r="F191" s="124"/>
      <c r="G191" s="126"/>
      <c r="H191" s="126"/>
      <c r="I191" s="126"/>
      <c r="J191" s="126"/>
      <c r="K191" s="126"/>
      <c r="L191" s="127"/>
      <c r="M191" s="128">
        <f>SUBTOTAL(9,M185:M190)</f>
        <v>0</v>
      </c>
      <c r="N191" s="127"/>
      <c r="O191" s="128">
        <f>SUBTOTAL(9,O185:O190)</f>
        <v>0</v>
      </c>
      <c r="P191" s="127"/>
      <c r="Q191" s="129">
        <f>SUBTOTAL(9,Q185:Q190)</f>
        <v>0</v>
      </c>
    </row>
    <row r="192" spans="1:17" outlineLevel="2">
      <c r="A192" s="114" t="s">
        <v>1432</v>
      </c>
      <c r="B192" s="153" t="s">
        <v>1741</v>
      </c>
      <c r="C192" s="122" t="s">
        <v>1739</v>
      </c>
      <c r="D192" s="122" t="s">
        <v>1740</v>
      </c>
      <c r="E192" s="116">
        <v>0</v>
      </c>
      <c r="F192" s="137">
        <v>1</v>
      </c>
      <c r="G192" s="117">
        <v>60.01</v>
      </c>
      <c r="H192" s="117">
        <f>E192*F192*G192</f>
        <v>0</v>
      </c>
      <c r="I192" s="117">
        <v>132.63</v>
      </c>
      <c r="J192" s="117">
        <f>E192*F192*I192</f>
        <v>0</v>
      </c>
      <c r="K192" s="118">
        <f>E192*F192*(G192+I192)</f>
        <v>0</v>
      </c>
      <c r="L192" s="119"/>
      <c r="M192" s="120">
        <f>K192*'Valeurs de point'!$E$3</f>
        <v>0</v>
      </c>
      <c r="N192" s="119"/>
      <c r="O192" s="120">
        <f>K192*'Valeurs de point'!$E$4</f>
        <v>0</v>
      </c>
      <c r="P192" s="119"/>
      <c r="Q192" s="121">
        <f>O192+(O192*'Valeurs de point'!$E$5)</f>
        <v>0</v>
      </c>
    </row>
    <row r="193" spans="1:17" ht="12" outlineLevel="2" thickBot="1">
      <c r="A193" s="114" t="s">
        <v>1432</v>
      </c>
      <c r="B193" s="153" t="s">
        <v>1741</v>
      </c>
      <c r="C193" s="122" t="s">
        <v>904</v>
      </c>
      <c r="D193" s="122" t="s">
        <v>1867</v>
      </c>
      <c r="E193" s="139">
        <v>0</v>
      </c>
      <c r="F193" s="137">
        <v>1</v>
      </c>
      <c r="G193" s="117"/>
      <c r="H193" s="117">
        <f>E193*F193*G193</f>
        <v>0</v>
      </c>
      <c r="I193" s="117">
        <v>33.159999999999997</v>
      </c>
      <c r="J193" s="117">
        <f>E193*F193*I193</f>
        <v>0</v>
      </c>
      <c r="K193" s="118">
        <f>E193*F193*(G193+I193)</f>
        <v>0</v>
      </c>
      <c r="L193" s="119"/>
      <c r="M193" s="120">
        <f>K193*'Valeurs de point'!$E$3</f>
        <v>0</v>
      </c>
      <c r="N193" s="119"/>
      <c r="O193" s="120">
        <f>K193*'Valeurs de point'!$E$4</f>
        <v>0</v>
      </c>
      <c r="P193" s="119"/>
      <c r="Q193" s="121">
        <f>O193+(O193*'Valeurs de point'!$E$5)</f>
        <v>0</v>
      </c>
    </row>
    <row r="194" spans="1:17" ht="12" outlineLevel="1" thickBot="1">
      <c r="A194" s="101"/>
      <c r="B194" s="123" t="s">
        <v>1741</v>
      </c>
      <c r="C194" s="124"/>
      <c r="D194" s="124"/>
      <c r="E194" s="125"/>
      <c r="F194" s="124"/>
      <c r="G194" s="126"/>
      <c r="H194" s="126"/>
      <c r="I194" s="126"/>
      <c r="J194" s="126"/>
      <c r="K194" s="126"/>
      <c r="L194" s="127"/>
      <c r="M194" s="128">
        <f>SUBTOTAL(9,M192:M193)</f>
        <v>0</v>
      </c>
      <c r="N194" s="127"/>
      <c r="O194" s="128">
        <f>SUBTOTAL(9,O192:O193)</f>
        <v>0</v>
      </c>
      <c r="P194" s="127"/>
      <c r="Q194" s="128">
        <f>SUBTOTAL(9,Q192:Q193)</f>
        <v>0</v>
      </c>
    </row>
    <row r="195" spans="1:17" outlineLevel="2">
      <c r="A195" s="114" t="s">
        <v>2139</v>
      </c>
      <c r="B195" s="122" t="s">
        <v>2140</v>
      </c>
      <c r="C195" s="122" t="s">
        <v>1437</v>
      </c>
      <c r="D195" s="122" t="s">
        <v>183</v>
      </c>
      <c r="E195" s="116">
        <v>0</v>
      </c>
      <c r="F195" s="115">
        <v>1</v>
      </c>
      <c r="G195" s="117">
        <v>5.74</v>
      </c>
      <c r="H195" s="117">
        <f t="shared" si="48"/>
        <v>0</v>
      </c>
      <c r="I195" s="117">
        <v>57.15</v>
      </c>
      <c r="J195" s="117">
        <f t="shared" ref="J195:J200" si="53">E195*F195*I195</f>
        <v>0</v>
      </c>
      <c r="K195" s="118">
        <f t="shared" ref="K195:K200" si="54">E195*F195*(G195+I195)</f>
        <v>0</v>
      </c>
      <c r="L195" s="119"/>
      <c r="M195" s="120">
        <f>K195*'Valeurs de point'!$E$3</f>
        <v>0</v>
      </c>
      <c r="N195" s="119"/>
      <c r="O195" s="120">
        <f>K195*'Valeurs de point'!$E$4</f>
        <v>0</v>
      </c>
      <c r="P195" s="119"/>
      <c r="Q195" s="121">
        <f>O195+(O195*'Valeurs de point'!$E$5)</f>
        <v>0</v>
      </c>
    </row>
    <row r="196" spans="1:17" outlineLevel="2">
      <c r="A196" s="114" t="s">
        <v>2139</v>
      </c>
      <c r="B196" s="122" t="s">
        <v>2140</v>
      </c>
      <c r="C196" s="122" t="s">
        <v>1622</v>
      </c>
      <c r="D196" s="122" t="s">
        <v>206</v>
      </c>
      <c r="E196" s="116">
        <v>0</v>
      </c>
      <c r="F196" s="115">
        <v>1</v>
      </c>
      <c r="G196" s="117">
        <v>85.01</v>
      </c>
      <c r="H196" s="117">
        <f t="shared" si="48"/>
        <v>0</v>
      </c>
      <c r="I196" s="117">
        <v>261.31</v>
      </c>
      <c r="J196" s="117">
        <f t="shared" si="53"/>
        <v>0</v>
      </c>
      <c r="K196" s="118">
        <f t="shared" si="54"/>
        <v>0</v>
      </c>
      <c r="L196" s="119"/>
      <c r="M196" s="120">
        <f>K196*'Valeurs de point'!$E$3</f>
        <v>0</v>
      </c>
      <c r="N196" s="119"/>
      <c r="O196" s="120">
        <f>K196*'Valeurs de point'!$E$4</f>
        <v>0</v>
      </c>
      <c r="P196" s="119"/>
      <c r="Q196" s="121">
        <f>O196+(O196*'Valeurs de point'!$E$5)</f>
        <v>0</v>
      </c>
    </row>
    <row r="197" spans="1:17" outlineLevel="2">
      <c r="A197" s="114" t="s">
        <v>2139</v>
      </c>
      <c r="B197" s="122" t="s">
        <v>2140</v>
      </c>
      <c r="C197" s="122" t="s">
        <v>1441</v>
      </c>
      <c r="D197" s="122" t="s">
        <v>193</v>
      </c>
      <c r="E197" s="116">
        <v>0</v>
      </c>
      <c r="F197" s="115">
        <v>1</v>
      </c>
      <c r="G197" s="117">
        <v>50.01</v>
      </c>
      <c r="H197" s="117">
        <f t="shared" si="48"/>
        <v>0</v>
      </c>
      <c r="I197" s="117">
        <v>199.82</v>
      </c>
      <c r="J197" s="117">
        <f t="shared" si="53"/>
        <v>0</v>
      </c>
      <c r="K197" s="118">
        <f t="shared" si="54"/>
        <v>0</v>
      </c>
      <c r="L197" s="119"/>
      <c r="M197" s="120">
        <f>K197*'Valeurs de point'!$E$3</f>
        <v>0</v>
      </c>
      <c r="N197" s="119"/>
      <c r="O197" s="120">
        <f>K197*'Valeurs de point'!$E$4</f>
        <v>0</v>
      </c>
      <c r="P197" s="119"/>
      <c r="Q197" s="121">
        <f>O197+(O197*'Valeurs de point'!$E$5)</f>
        <v>0</v>
      </c>
    </row>
    <row r="198" spans="1:17" outlineLevel="2">
      <c r="A198" s="114" t="s">
        <v>2139</v>
      </c>
      <c r="B198" s="122" t="s">
        <v>2140</v>
      </c>
      <c r="C198" s="122" t="s">
        <v>1439</v>
      </c>
      <c r="D198" s="122" t="s">
        <v>902</v>
      </c>
      <c r="E198" s="116">
        <v>0</v>
      </c>
      <c r="F198" s="115">
        <v>1</v>
      </c>
      <c r="G198" s="117">
        <v>7.12</v>
      </c>
      <c r="H198" s="117">
        <f t="shared" si="48"/>
        <v>0</v>
      </c>
      <c r="I198" s="117">
        <v>0</v>
      </c>
      <c r="J198" s="117">
        <f t="shared" si="53"/>
        <v>0</v>
      </c>
      <c r="K198" s="118">
        <f t="shared" si="54"/>
        <v>0</v>
      </c>
      <c r="L198" s="119"/>
      <c r="M198" s="120">
        <f>K198*'Valeurs de point'!$E$3</f>
        <v>0</v>
      </c>
      <c r="N198" s="119"/>
      <c r="O198" s="120">
        <f>K198*'Valeurs de point'!$E$4</f>
        <v>0</v>
      </c>
      <c r="P198" s="119"/>
      <c r="Q198" s="121">
        <f>O198+(O198*'Valeurs de point'!$E$5)</f>
        <v>0</v>
      </c>
    </row>
    <row r="199" spans="1:17" outlineLevel="2">
      <c r="A199" s="114" t="s">
        <v>2139</v>
      </c>
      <c r="B199" s="122" t="s">
        <v>2140</v>
      </c>
      <c r="C199" s="122" t="s">
        <v>1438</v>
      </c>
      <c r="D199" s="122" t="s">
        <v>1352</v>
      </c>
      <c r="E199" s="116">
        <v>0</v>
      </c>
      <c r="F199" s="115">
        <v>1</v>
      </c>
      <c r="G199" s="117">
        <v>35.61</v>
      </c>
      <c r="H199" s="117">
        <f t="shared" si="48"/>
        <v>0</v>
      </c>
      <c r="I199" s="117">
        <v>0</v>
      </c>
      <c r="J199" s="117">
        <f t="shared" si="53"/>
        <v>0</v>
      </c>
      <c r="K199" s="118">
        <f t="shared" si="54"/>
        <v>0</v>
      </c>
      <c r="L199" s="119"/>
      <c r="M199" s="120">
        <f>K199*'Valeurs de point'!$E$3</f>
        <v>0</v>
      </c>
      <c r="N199" s="119"/>
      <c r="O199" s="120">
        <f>K199*'Valeurs de point'!$E$4</f>
        <v>0</v>
      </c>
      <c r="P199" s="119"/>
      <c r="Q199" s="121">
        <f>O199+(O199*'Valeurs de point'!$E$5)</f>
        <v>0</v>
      </c>
    </row>
    <row r="200" spans="1:17" ht="12" outlineLevel="2" thickBot="1">
      <c r="A200" s="114" t="s">
        <v>2139</v>
      </c>
      <c r="B200" s="122" t="s">
        <v>2140</v>
      </c>
      <c r="C200" s="122" t="s">
        <v>1605</v>
      </c>
      <c r="D200" s="122" t="s">
        <v>544</v>
      </c>
      <c r="E200" s="116">
        <v>0</v>
      </c>
      <c r="F200" s="115">
        <v>1</v>
      </c>
      <c r="G200" s="117"/>
      <c r="H200" s="117">
        <f t="shared" si="48"/>
        <v>0</v>
      </c>
      <c r="I200" s="117">
        <v>84.54</v>
      </c>
      <c r="J200" s="117">
        <f t="shared" si="53"/>
        <v>0</v>
      </c>
      <c r="K200" s="118">
        <f t="shared" si="54"/>
        <v>0</v>
      </c>
      <c r="L200" s="119"/>
      <c r="M200" s="120">
        <f>K200*'Valeurs de point'!$E$3</f>
        <v>0</v>
      </c>
      <c r="N200" s="119"/>
      <c r="O200" s="120">
        <f>K200*'Valeurs de point'!$E$4</f>
        <v>0</v>
      </c>
      <c r="P200" s="119"/>
      <c r="Q200" s="121">
        <f>O200+(O200*'Valeurs de point'!$E$5)</f>
        <v>0</v>
      </c>
    </row>
    <row r="201" spans="1:17" ht="12" outlineLevel="1" thickBot="1">
      <c r="A201" s="101"/>
      <c r="B201" s="123" t="s">
        <v>1748</v>
      </c>
      <c r="C201" s="124"/>
      <c r="D201" s="124"/>
      <c r="E201" s="125"/>
      <c r="F201" s="124"/>
      <c r="G201" s="126"/>
      <c r="H201" s="126"/>
      <c r="I201" s="126"/>
      <c r="J201" s="126"/>
      <c r="K201" s="126"/>
      <c r="L201" s="127"/>
      <c r="M201" s="128">
        <f>SUBTOTAL(9,M195:M200)</f>
        <v>0</v>
      </c>
      <c r="N201" s="127"/>
      <c r="O201" s="128">
        <f>SUBTOTAL(9,O195:O200)</f>
        <v>0</v>
      </c>
      <c r="P201" s="127"/>
      <c r="Q201" s="129">
        <f>SUBTOTAL(9,Q195:Q200)</f>
        <v>0</v>
      </c>
    </row>
    <row r="202" spans="1:17" outlineLevel="2">
      <c r="A202" s="114" t="s">
        <v>1432</v>
      </c>
      <c r="B202" s="153" t="s">
        <v>1741</v>
      </c>
      <c r="C202" s="122" t="s">
        <v>1739</v>
      </c>
      <c r="D202" s="122" t="s">
        <v>1740</v>
      </c>
      <c r="E202" s="116">
        <v>0</v>
      </c>
      <c r="F202" s="137">
        <v>1</v>
      </c>
      <c r="G202" s="117">
        <v>60.01</v>
      </c>
      <c r="H202" s="117">
        <f>E202*F202*G202</f>
        <v>0</v>
      </c>
      <c r="I202" s="117">
        <v>132.63</v>
      </c>
      <c r="J202" s="117">
        <f>E202*F202*I202</f>
        <v>0</v>
      </c>
      <c r="K202" s="118">
        <f>E202*F202*(G202+I202)</f>
        <v>0</v>
      </c>
      <c r="L202" s="119"/>
      <c r="M202" s="120">
        <f>K202*'Valeurs de point'!$E$3</f>
        <v>0</v>
      </c>
      <c r="N202" s="119"/>
      <c r="O202" s="120">
        <f>K202*'Valeurs de point'!$E$4</f>
        <v>0</v>
      </c>
      <c r="P202" s="119"/>
      <c r="Q202" s="121">
        <f>O202+(O202*'Valeurs de point'!$E$5)</f>
        <v>0</v>
      </c>
    </row>
    <row r="203" spans="1:17" ht="12" outlineLevel="2" thickBot="1">
      <c r="A203" s="114" t="s">
        <v>1432</v>
      </c>
      <c r="B203" s="153" t="s">
        <v>1741</v>
      </c>
      <c r="C203" s="122" t="s">
        <v>904</v>
      </c>
      <c r="D203" s="122" t="s">
        <v>1867</v>
      </c>
      <c r="E203" s="139">
        <v>0</v>
      </c>
      <c r="F203" s="137">
        <v>1</v>
      </c>
      <c r="G203" s="117"/>
      <c r="H203" s="117">
        <f>E203*F203*G203</f>
        <v>0</v>
      </c>
      <c r="I203" s="117">
        <v>33.159999999999997</v>
      </c>
      <c r="J203" s="117">
        <f>E203*F203*I203</f>
        <v>0</v>
      </c>
      <c r="K203" s="118">
        <f>E203*F203*(G203+I203)</f>
        <v>0</v>
      </c>
      <c r="L203" s="119"/>
      <c r="M203" s="120">
        <f>K203*'Valeurs de point'!$E$3</f>
        <v>0</v>
      </c>
      <c r="N203" s="119"/>
      <c r="O203" s="120">
        <f>K203*'Valeurs de point'!$E$4</f>
        <v>0</v>
      </c>
      <c r="P203" s="119"/>
      <c r="Q203" s="121">
        <f>O203+(O203*'Valeurs de point'!$E$5)</f>
        <v>0</v>
      </c>
    </row>
    <row r="204" spans="1:17" ht="12" outlineLevel="1" thickBot="1">
      <c r="A204" s="101"/>
      <c r="B204" s="123" t="s">
        <v>1741</v>
      </c>
      <c r="C204" s="124"/>
      <c r="D204" s="124"/>
      <c r="E204" s="125"/>
      <c r="F204" s="124"/>
      <c r="G204" s="126"/>
      <c r="H204" s="126"/>
      <c r="I204" s="126"/>
      <c r="J204" s="126"/>
      <c r="K204" s="126"/>
      <c r="L204" s="127"/>
      <c r="M204" s="128">
        <f>SUBTOTAL(9,M202:M203)</f>
        <v>0</v>
      </c>
      <c r="N204" s="127"/>
      <c r="O204" s="128">
        <f>SUBTOTAL(9,O202:O203)</f>
        <v>0</v>
      </c>
      <c r="P204" s="127"/>
      <c r="Q204" s="128">
        <f>SUBTOTAL(9,Q202:Q203)</f>
        <v>0</v>
      </c>
    </row>
    <row r="205" spans="1:17" outlineLevel="2">
      <c r="A205" s="114" t="s">
        <v>2141</v>
      </c>
      <c r="B205" s="122" t="s">
        <v>1624</v>
      </c>
      <c r="C205" s="122" t="s">
        <v>1437</v>
      </c>
      <c r="D205" s="122" t="s">
        <v>183</v>
      </c>
      <c r="E205" s="116">
        <v>0</v>
      </c>
      <c r="F205" s="115">
        <v>1</v>
      </c>
      <c r="G205" s="117">
        <v>5.74</v>
      </c>
      <c r="H205" s="117">
        <f t="shared" ref="H205:H237" si="55">E205*F205*G205</f>
        <v>0</v>
      </c>
      <c r="I205" s="117">
        <v>57.15</v>
      </c>
      <c r="J205" s="117">
        <f t="shared" ref="J205:J210" si="56">E205*F205*I205</f>
        <v>0</v>
      </c>
      <c r="K205" s="118">
        <f t="shared" ref="K205:K210" si="57">E205*F205*(G205+I205)</f>
        <v>0</v>
      </c>
      <c r="L205" s="119"/>
      <c r="M205" s="120">
        <f>K205*'Valeurs de point'!$E$3</f>
        <v>0</v>
      </c>
      <c r="N205" s="119"/>
      <c r="O205" s="120">
        <f>K205*'Valeurs de point'!$E$4</f>
        <v>0</v>
      </c>
      <c r="P205" s="119"/>
      <c r="Q205" s="121">
        <f>O205+(O205*'Valeurs de point'!$E$5)</f>
        <v>0</v>
      </c>
    </row>
    <row r="206" spans="1:17" outlineLevel="2">
      <c r="A206" s="114" t="s">
        <v>2141</v>
      </c>
      <c r="B206" s="122" t="s">
        <v>1624</v>
      </c>
      <c r="C206" s="122" t="s">
        <v>1623</v>
      </c>
      <c r="D206" s="122" t="s">
        <v>207</v>
      </c>
      <c r="E206" s="116">
        <v>0</v>
      </c>
      <c r="F206" s="115">
        <v>1</v>
      </c>
      <c r="G206" s="117">
        <v>97.51</v>
      </c>
      <c r="H206" s="117">
        <f t="shared" si="55"/>
        <v>0</v>
      </c>
      <c r="I206" s="117">
        <v>261.31</v>
      </c>
      <c r="J206" s="117">
        <f t="shared" si="56"/>
        <v>0</v>
      </c>
      <c r="K206" s="118">
        <f t="shared" si="57"/>
        <v>0</v>
      </c>
      <c r="L206" s="119"/>
      <c r="M206" s="120">
        <f>K206*'Valeurs de point'!$E$3</f>
        <v>0</v>
      </c>
      <c r="N206" s="119"/>
      <c r="O206" s="120">
        <f>K206*'Valeurs de point'!$E$4</f>
        <v>0</v>
      </c>
      <c r="P206" s="119"/>
      <c r="Q206" s="121">
        <f>O206+(O206*'Valeurs de point'!$E$5)</f>
        <v>0</v>
      </c>
    </row>
    <row r="207" spans="1:17" outlineLevel="2">
      <c r="A207" s="114" t="s">
        <v>2141</v>
      </c>
      <c r="B207" s="122" t="s">
        <v>1624</v>
      </c>
      <c r="C207" s="122" t="s">
        <v>1441</v>
      </c>
      <c r="D207" s="122" t="s">
        <v>193</v>
      </c>
      <c r="E207" s="116">
        <v>0</v>
      </c>
      <c r="F207" s="115">
        <v>1</v>
      </c>
      <c r="G207" s="117">
        <v>50.01</v>
      </c>
      <c r="H207" s="117">
        <f t="shared" si="55"/>
        <v>0</v>
      </c>
      <c r="I207" s="117">
        <v>199.82</v>
      </c>
      <c r="J207" s="117">
        <f t="shared" si="56"/>
        <v>0</v>
      </c>
      <c r="K207" s="118">
        <f t="shared" si="57"/>
        <v>0</v>
      </c>
      <c r="L207" s="119"/>
      <c r="M207" s="120">
        <f>K207*'Valeurs de point'!$E$3</f>
        <v>0</v>
      </c>
      <c r="N207" s="119"/>
      <c r="O207" s="120">
        <f>K207*'Valeurs de point'!$E$4</f>
        <v>0</v>
      </c>
      <c r="P207" s="119"/>
      <c r="Q207" s="121">
        <f>O207+(O207*'Valeurs de point'!$E$5)</f>
        <v>0</v>
      </c>
    </row>
    <row r="208" spans="1:17" outlineLevel="2">
      <c r="A208" s="114" t="s">
        <v>2141</v>
      </c>
      <c r="B208" s="122" t="s">
        <v>1624</v>
      </c>
      <c r="C208" s="122" t="s">
        <v>1439</v>
      </c>
      <c r="D208" s="122" t="s">
        <v>902</v>
      </c>
      <c r="E208" s="116">
        <v>0</v>
      </c>
      <c r="F208" s="115">
        <v>1</v>
      </c>
      <c r="G208" s="117">
        <v>7.12</v>
      </c>
      <c r="H208" s="117">
        <f t="shared" si="55"/>
        <v>0</v>
      </c>
      <c r="I208" s="117">
        <v>0</v>
      </c>
      <c r="J208" s="117">
        <f t="shared" si="56"/>
        <v>0</v>
      </c>
      <c r="K208" s="118">
        <f t="shared" si="57"/>
        <v>0</v>
      </c>
      <c r="L208" s="119"/>
      <c r="M208" s="120">
        <f>K208*'Valeurs de point'!$E$3</f>
        <v>0</v>
      </c>
      <c r="N208" s="119"/>
      <c r="O208" s="120">
        <f>K208*'Valeurs de point'!$E$4</f>
        <v>0</v>
      </c>
      <c r="P208" s="119"/>
      <c r="Q208" s="121">
        <f>O208+(O208*'Valeurs de point'!$E$5)</f>
        <v>0</v>
      </c>
    </row>
    <row r="209" spans="1:17" outlineLevel="2">
      <c r="A209" s="114" t="s">
        <v>2141</v>
      </c>
      <c r="B209" s="122" t="s">
        <v>1624</v>
      </c>
      <c r="C209" s="122" t="s">
        <v>1438</v>
      </c>
      <c r="D209" s="122" t="s">
        <v>1352</v>
      </c>
      <c r="E209" s="116">
        <v>0</v>
      </c>
      <c r="F209" s="115">
        <v>1</v>
      </c>
      <c r="G209" s="117">
        <v>35.61</v>
      </c>
      <c r="H209" s="117">
        <f t="shared" si="55"/>
        <v>0</v>
      </c>
      <c r="I209" s="117">
        <v>0</v>
      </c>
      <c r="J209" s="117">
        <f t="shared" si="56"/>
        <v>0</v>
      </c>
      <c r="K209" s="118">
        <f t="shared" si="57"/>
        <v>0</v>
      </c>
      <c r="L209" s="119"/>
      <c r="M209" s="120">
        <f>K209*'Valeurs de point'!$E$3</f>
        <v>0</v>
      </c>
      <c r="N209" s="119"/>
      <c r="O209" s="120">
        <f>K209*'Valeurs de point'!$E$4</f>
        <v>0</v>
      </c>
      <c r="P209" s="119"/>
      <c r="Q209" s="121">
        <f>O209+(O209*'Valeurs de point'!$E$5)</f>
        <v>0</v>
      </c>
    </row>
    <row r="210" spans="1:17" ht="12" outlineLevel="2" thickBot="1">
      <c r="A210" s="114" t="s">
        <v>2141</v>
      </c>
      <c r="B210" s="122" t="s">
        <v>1624</v>
      </c>
      <c r="C210" s="122" t="s">
        <v>1605</v>
      </c>
      <c r="D210" s="122" t="s">
        <v>544</v>
      </c>
      <c r="E210" s="116">
        <v>0</v>
      </c>
      <c r="F210" s="115">
        <v>1</v>
      </c>
      <c r="G210" s="117"/>
      <c r="H210" s="117">
        <f t="shared" si="55"/>
        <v>0</v>
      </c>
      <c r="I210" s="117">
        <v>84.54</v>
      </c>
      <c r="J210" s="117">
        <f t="shared" si="56"/>
        <v>0</v>
      </c>
      <c r="K210" s="118">
        <f t="shared" si="57"/>
        <v>0</v>
      </c>
      <c r="L210" s="119"/>
      <c r="M210" s="120">
        <f>K210*'Valeurs de point'!$E$3</f>
        <v>0</v>
      </c>
      <c r="N210" s="119"/>
      <c r="O210" s="120">
        <f>K210*'Valeurs de point'!$E$4</f>
        <v>0</v>
      </c>
      <c r="P210" s="119"/>
      <c r="Q210" s="121">
        <f>O210+(O210*'Valeurs de point'!$E$5)</f>
        <v>0</v>
      </c>
    </row>
    <row r="211" spans="1:17" ht="12" outlineLevel="1" thickBot="1">
      <c r="A211" s="101"/>
      <c r="B211" s="123" t="s">
        <v>1744</v>
      </c>
      <c r="C211" s="124"/>
      <c r="D211" s="124"/>
      <c r="E211" s="125"/>
      <c r="F211" s="124"/>
      <c r="G211" s="126"/>
      <c r="H211" s="126"/>
      <c r="I211" s="126"/>
      <c r="J211" s="126"/>
      <c r="K211" s="126"/>
      <c r="L211" s="127"/>
      <c r="M211" s="128">
        <f>SUBTOTAL(9,M205:M210)</f>
        <v>0</v>
      </c>
      <c r="N211" s="127"/>
      <c r="O211" s="128">
        <f>SUBTOTAL(9,O205:O210)</f>
        <v>0</v>
      </c>
      <c r="P211" s="127"/>
      <c r="Q211" s="129">
        <f>SUBTOTAL(9,Q205:Q210)</f>
        <v>0</v>
      </c>
    </row>
    <row r="212" spans="1:17" outlineLevel="2">
      <c r="A212" s="114" t="s">
        <v>1432</v>
      </c>
      <c r="B212" s="153" t="s">
        <v>1741</v>
      </c>
      <c r="C212" s="122" t="s">
        <v>1739</v>
      </c>
      <c r="D212" s="122" t="s">
        <v>1740</v>
      </c>
      <c r="E212" s="116">
        <v>0</v>
      </c>
      <c r="F212" s="137">
        <v>1</v>
      </c>
      <c r="G212" s="117">
        <v>60.01</v>
      </c>
      <c r="H212" s="117">
        <f>E212*F212*G212</f>
        <v>0</v>
      </c>
      <c r="I212" s="117">
        <v>132.63</v>
      </c>
      <c r="J212" s="117">
        <f>E212*F212*I212</f>
        <v>0</v>
      </c>
      <c r="K212" s="118">
        <f>E212*F212*(G212+I212)</f>
        <v>0</v>
      </c>
      <c r="L212" s="119"/>
      <c r="M212" s="120">
        <f>K212*'Valeurs de point'!$E$3</f>
        <v>0</v>
      </c>
      <c r="N212" s="119"/>
      <c r="O212" s="120">
        <f>K212*'Valeurs de point'!$E$4</f>
        <v>0</v>
      </c>
      <c r="P212" s="119"/>
      <c r="Q212" s="121">
        <f>O212+(O212*'Valeurs de point'!$E$5)</f>
        <v>0</v>
      </c>
    </row>
    <row r="213" spans="1:17" ht="12" outlineLevel="2" thickBot="1">
      <c r="A213" s="114" t="s">
        <v>1432</v>
      </c>
      <c r="B213" s="153" t="s">
        <v>1741</v>
      </c>
      <c r="C213" s="122" t="s">
        <v>904</v>
      </c>
      <c r="D213" s="122" t="s">
        <v>1867</v>
      </c>
      <c r="E213" s="139">
        <v>0</v>
      </c>
      <c r="F213" s="137">
        <v>1</v>
      </c>
      <c r="G213" s="117"/>
      <c r="H213" s="117">
        <f>E213*F213*G213</f>
        <v>0</v>
      </c>
      <c r="I213" s="117">
        <v>33.159999999999997</v>
      </c>
      <c r="J213" s="117">
        <f>E213*F213*I213</f>
        <v>0</v>
      </c>
      <c r="K213" s="118">
        <f>E213*F213*(G213+I213)</f>
        <v>0</v>
      </c>
      <c r="L213" s="119"/>
      <c r="M213" s="120">
        <f>K213*'Valeurs de point'!$E$3</f>
        <v>0</v>
      </c>
      <c r="N213" s="119"/>
      <c r="O213" s="120">
        <f>K213*'Valeurs de point'!$E$4</f>
        <v>0</v>
      </c>
      <c r="P213" s="119"/>
      <c r="Q213" s="121">
        <f>O213+(O213*'Valeurs de point'!$E$5)</f>
        <v>0</v>
      </c>
    </row>
    <row r="214" spans="1:17" ht="12" outlineLevel="1" thickBot="1">
      <c r="A214" s="101"/>
      <c r="B214" s="123" t="s">
        <v>1741</v>
      </c>
      <c r="C214" s="124"/>
      <c r="D214" s="124"/>
      <c r="E214" s="125"/>
      <c r="F214" s="124"/>
      <c r="G214" s="126"/>
      <c r="H214" s="126"/>
      <c r="I214" s="126"/>
      <c r="J214" s="126"/>
      <c r="K214" s="126"/>
      <c r="L214" s="127"/>
      <c r="M214" s="128">
        <f>SUBTOTAL(9,M212:M213)</f>
        <v>0</v>
      </c>
      <c r="N214" s="127"/>
      <c r="O214" s="128">
        <f>SUBTOTAL(9,O212:O213)</f>
        <v>0</v>
      </c>
      <c r="P214" s="127"/>
      <c r="Q214" s="128">
        <f>SUBTOTAL(9,Q212:Q213)</f>
        <v>0</v>
      </c>
    </row>
    <row r="215" spans="1:17" outlineLevel="2">
      <c r="A215" s="114" t="s">
        <v>2142</v>
      </c>
      <c r="B215" s="122" t="s">
        <v>1625</v>
      </c>
      <c r="C215" s="122" t="s">
        <v>1437</v>
      </c>
      <c r="D215" s="122" t="s">
        <v>183</v>
      </c>
      <c r="E215" s="116">
        <v>0</v>
      </c>
      <c r="F215" s="115">
        <v>1</v>
      </c>
      <c r="G215" s="117">
        <v>5.74</v>
      </c>
      <c r="H215" s="117">
        <f>E215*F215*G215</f>
        <v>0</v>
      </c>
      <c r="I215" s="117">
        <v>57.15</v>
      </c>
      <c r="J215" s="117">
        <f t="shared" ref="J215:J220" si="58">E215*F215*I215</f>
        <v>0</v>
      </c>
      <c r="K215" s="118">
        <f t="shared" ref="K215:K220" si="59">E215*F215*(G215+I215)</f>
        <v>0</v>
      </c>
      <c r="L215" s="119"/>
      <c r="M215" s="120">
        <f>K215*'Valeurs de point'!$E$3</f>
        <v>0</v>
      </c>
      <c r="N215" s="119"/>
      <c r="O215" s="120">
        <f>K215*'Valeurs de point'!$E$4</f>
        <v>0</v>
      </c>
      <c r="P215" s="119"/>
      <c r="Q215" s="121">
        <f>O215+(O215*'Valeurs de point'!$E$5)</f>
        <v>0</v>
      </c>
    </row>
    <row r="216" spans="1:17" outlineLevel="2">
      <c r="A216" s="114" t="s">
        <v>2142</v>
      </c>
      <c r="B216" s="122" t="s">
        <v>1625</v>
      </c>
      <c r="C216" s="122" t="s">
        <v>1619</v>
      </c>
      <c r="D216" s="122" t="s">
        <v>203</v>
      </c>
      <c r="E216" s="116">
        <v>0</v>
      </c>
      <c r="F216" s="115">
        <v>1</v>
      </c>
      <c r="G216" s="117">
        <v>92.51</v>
      </c>
      <c r="H216" s="117">
        <f>E216*F216*G216</f>
        <v>0</v>
      </c>
      <c r="I216" s="117">
        <v>261.31</v>
      </c>
      <c r="J216" s="117">
        <f t="shared" si="58"/>
        <v>0</v>
      </c>
      <c r="K216" s="118">
        <f t="shared" si="59"/>
        <v>0</v>
      </c>
      <c r="L216" s="119"/>
      <c r="M216" s="120">
        <f>K216*'Valeurs de point'!$E$3</f>
        <v>0</v>
      </c>
      <c r="N216" s="119"/>
      <c r="O216" s="120">
        <f>K216*'Valeurs de point'!$E$4</f>
        <v>0</v>
      </c>
      <c r="P216" s="119"/>
      <c r="Q216" s="121">
        <f>O216+(O216*'Valeurs de point'!$E$5)</f>
        <v>0</v>
      </c>
    </row>
    <row r="217" spans="1:17" outlineLevel="2">
      <c r="A217" s="114" t="s">
        <v>2142</v>
      </c>
      <c r="B217" s="122" t="s">
        <v>1625</v>
      </c>
      <c r="C217" s="122" t="s">
        <v>1441</v>
      </c>
      <c r="D217" s="122" t="s">
        <v>193</v>
      </c>
      <c r="E217" s="116">
        <v>0</v>
      </c>
      <c r="F217" s="115">
        <v>1</v>
      </c>
      <c r="G217" s="117">
        <v>50.01</v>
      </c>
      <c r="H217" s="117">
        <f t="shared" si="55"/>
        <v>0</v>
      </c>
      <c r="I217" s="117">
        <v>199.82</v>
      </c>
      <c r="J217" s="117">
        <f t="shared" si="58"/>
        <v>0</v>
      </c>
      <c r="K217" s="118">
        <f t="shared" si="59"/>
        <v>0</v>
      </c>
      <c r="L217" s="119"/>
      <c r="M217" s="120">
        <f>K217*'Valeurs de point'!$E$3</f>
        <v>0</v>
      </c>
      <c r="N217" s="119"/>
      <c r="O217" s="120">
        <f>K217*'Valeurs de point'!$E$4</f>
        <v>0</v>
      </c>
      <c r="P217" s="119"/>
      <c r="Q217" s="121">
        <f>O217+(O217*'Valeurs de point'!$E$5)</f>
        <v>0</v>
      </c>
    </row>
    <row r="218" spans="1:17" outlineLevel="2">
      <c r="A218" s="114" t="s">
        <v>2142</v>
      </c>
      <c r="B218" s="122" t="s">
        <v>1625</v>
      </c>
      <c r="C218" s="122" t="s">
        <v>1439</v>
      </c>
      <c r="D218" s="122" t="s">
        <v>902</v>
      </c>
      <c r="E218" s="116">
        <v>0</v>
      </c>
      <c r="F218" s="115">
        <v>1</v>
      </c>
      <c r="G218" s="117">
        <v>7.12</v>
      </c>
      <c r="H218" s="117">
        <f t="shared" si="55"/>
        <v>0</v>
      </c>
      <c r="I218" s="117">
        <v>0</v>
      </c>
      <c r="J218" s="117">
        <f t="shared" si="58"/>
        <v>0</v>
      </c>
      <c r="K218" s="118">
        <f t="shared" si="59"/>
        <v>0</v>
      </c>
      <c r="L218" s="119"/>
      <c r="M218" s="120">
        <f>K218*'Valeurs de point'!$E$3</f>
        <v>0</v>
      </c>
      <c r="N218" s="119"/>
      <c r="O218" s="120">
        <f>K218*'Valeurs de point'!$E$4</f>
        <v>0</v>
      </c>
      <c r="P218" s="119"/>
      <c r="Q218" s="121">
        <f>O218+(O218*'Valeurs de point'!$E$5)</f>
        <v>0</v>
      </c>
    </row>
    <row r="219" spans="1:17" outlineLevel="2">
      <c r="A219" s="114" t="s">
        <v>2142</v>
      </c>
      <c r="B219" s="122" t="s">
        <v>1625</v>
      </c>
      <c r="C219" s="122" t="s">
        <v>1438</v>
      </c>
      <c r="D219" s="122" t="s">
        <v>1352</v>
      </c>
      <c r="E219" s="116">
        <v>0</v>
      </c>
      <c r="F219" s="115">
        <v>1</v>
      </c>
      <c r="G219" s="117">
        <v>35.61</v>
      </c>
      <c r="H219" s="117">
        <f t="shared" si="55"/>
        <v>0</v>
      </c>
      <c r="I219" s="117">
        <v>0</v>
      </c>
      <c r="J219" s="117">
        <f t="shared" si="58"/>
        <v>0</v>
      </c>
      <c r="K219" s="118">
        <f t="shared" si="59"/>
        <v>0</v>
      </c>
      <c r="L219" s="119"/>
      <c r="M219" s="120">
        <f>K219*'Valeurs de point'!$E$3</f>
        <v>0</v>
      </c>
      <c r="N219" s="119"/>
      <c r="O219" s="120">
        <f>K219*'Valeurs de point'!$E$4</f>
        <v>0</v>
      </c>
      <c r="P219" s="119"/>
      <c r="Q219" s="121">
        <f>O219+(O219*'Valeurs de point'!$E$5)</f>
        <v>0</v>
      </c>
    </row>
    <row r="220" spans="1:17" ht="12" outlineLevel="2" thickBot="1">
      <c r="A220" s="114" t="s">
        <v>2142</v>
      </c>
      <c r="B220" s="122" t="s">
        <v>1625</v>
      </c>
      <c r="C220" s="122" t="s">
        <v>1605</v>
      </c>
      <c r="D220" s="122" t="s">
        <v>544</v>
      </c>
      <c r="E220" s="116">
        <v>0</v>
      </c>
      <c r="F220" s="115">
        <v>1</v>
      </c>
      <c r="G220" s="117"/>
      <c r="H220" s="117">
        <f t="shared" si="55"/>
        <v>0</v>
      </c>
      <c r="I220" s="117">
        <v>84.54</v>
      </c>
      <c r="J220" s="117">
        <f t="shared" si="58"/>
        <v>0</v>
      </c>
      <c r="K220" s="118">
        <f t="shared" si="59"/>
        <v>0</v>
      </c>
      <c r="L220" s="119"/>
      <c r="M220" s="120">
        <f>K220*'Valeurs de point'!$E$3</f>
        <v>0</v>
      </c>
      <c r="N220" s="119"/>
      <c r="O220" s="120">
        <f>K220*'Valeurs de point'!$E$4</f>
        <v>0</v>
      </c>
      <c r="P220" s="119"/>
      <c r="Q220" s="121">
        <f>O220+(O220*'Valeurs de point'!$E$5)</f>
        <v>0</v>
      </c>
    </row>
    <row r="221" spans="1:17" ht="12" outlineLevel="1" thickBot="1">
      <c r="A221" s="101"/>
      <c r="B221" s="123" t="s">
        <v>1745</v>
      </c>
      <c r="C221" s="124"/>
      <c r="D221" s="124"/>
      <c r="E221" s="125"/>
      <c r="F221" s="124"/>
      <c r="G221" s="126"/>
      <c r="H221" s="126"/>
      <c r="I221" s="126"/>
      <c r="J221" s="126"/>
      <c r="K221" s="126"/>
      <c r="L221" s="127"/>
      <c r="M221" s="128">
        <f>SUBTOTAL(9,M215:M220)</f>
        <v>0</v>
      </c>
      <c r="N221" s="127"/>
      <c r="O221" s="128">
        <f>SUBTOTAL(9,O215:O220)</f>
        <v>0</v>
      </c>
      <c r="P221" s="127"/>
      <c r="Q221" s="129">
        <f>SUBTOTAL(9,Q215:Q220)</f>
        <v>0</v>
      </c>
    </row>
    <row r="222" spans="1:17" outlineLevel="2">
      <c r="A222" s="114" t="s">
        <v>1824</v>
      </c>
      <c r="B222" s="122" t="s">
        <v>1627</v>
      </c>
      <c r="C222" s="122" t="s">
        <v>1437</v>
      </c>
      <c r="D222" s="122" t="s">
        <v>183</v>
      </c>
      <c r="E222" s="116">
        <v>0</v>
      </c>
      <c r="F222" s="115">
        <v>1</v>
      </c>
      <c r="G222" s="117">
        <v>5.74</v>
      </c>
      <c r="H222" s="117">
        <f t="shared" si="55"/>
        <v>0</v>
      </c>
      <c r="I222" s="117">
        <v>57.15</v>
      </c>
      <c r="J222" s="117">
        <f t="shared" ref="J222:J227" si="60">E222*F222*I222</f>
        <v>0</v>
      </c>
      <c r="K222" s="118">
        <f t="shared" ref="K222:K227" si="61">E222*F222*(G222+I222)</f>
        <v>0</v>
      </c>
      <c r="L222" s="119"/>
      <c r="M222" s="120">
        <f>K222*'Valeurs de point'!$E$3</f>
        <v>0</v>
      </c>
      <c r="N222" s="119"/>
      <c r="O222" s="120">
        <f>K222*'Valeurs de point'!$E$4</f>
        <v>0</v>
      </c>
      <c r="P222" s="119"/>
      <c r="Q222" s="121">
        <f>O222+(O222*'Valeurs de point'!$E$5)</f>
        <v>0</v>
      </c>
    </row>
    <row r="223" spans="1:17" outlineLevel="2">
      <c r="A223" s="114" t="s">
        <v>1824</v>
      </c>
      <c r="B223" s="122" t="s">
        <v>1627</v>
      </c>
      <c r="C223" s="122" t="s">
        <v>1626</v>
      </c>
      <c r="D223" s="122" t="s">
        <v>208</v>
      </c>
      <c r="E223" s="116">
        <v>0</v>
      </c>
      <c r="F223" s="115">
        <v>1</v>
      </c>
      <c r="G223" s="117">
        <v>92.51</v>
      </c>
      <c r="H223" s="117">
        <f t="shared" si="55"/>
        <v>0</v>
      </c>
      <c r="I223" s="117">
        <v>261.31</v>
      </c>
      <c r="J223" s="117">
        <f t="shared" si="60"/>
        <v>0</v>
      </c>
      <c r="K223" s="118">
        <f t="shared" si="61"/>
        <v>0</v>
      </c>
      <c r="L223" s="119"/>
      <c r="M223" s="120">
        <f>K223*'Valeurs de point'!$E$3</f>
        <v>0</v>
      </c>
      <c r="N223" s="119"/>
      <c r="O223" s="120">
        <f>K223*'Valeurs de point'!$E$4</f>
        <v>0</v>
      </c>
      <c r="P223" s="119"/>
      <c r="Q223" s="121">
        <f>O223+(O223*'Valeurs de point'!$E$5)</f>
        <v>0</v>
      </c>
    </row>
    <row r="224" spans="1:17" outlineLevel="2">
      <c r="A224" s="114" t="s">
        <v>1824</v>
      </c>
      <c r="B224" s="122" t="s">
        <v>1627</v>
      </c>
      <c r="C224" s="122" t="s">
        <v>1441</v>
      </c>
      <c r="D224" s="122" t="s">
        <v>193</v>
      </c>
      <c r="E224" s="116">
        <v>0</v>
      </c>
      <c r="F224" s="115">
        <v>1</v>
      </c>
      <c r="G224" s="117">
        <v>50.01</v>
      </c>
      <c r="H224" s="117">
        <f>E224*F224*G224</f>
        <v>0</v>
      </c>
      <c r="I224" s="117">
        <v>199.82</v>
      </c>
      <c r="J224" s="117">
        <f t="shared" si="60"/>
        <v>0</v>
      </c>
      <c r="K224" s="118">
        <f t="shared" si="61"/>
        <v>0</v>
      </c>
      <c r="L224" s="119"/>
      <c r="M224" s="120">
        <f>K224*'Valeurs de point'!$E$3</f>
        <v>0</v>
      </c>
      <c r="N224" s="119"/>
      <c r="O224" s="120">
        <f>K224*'Valeurs de point'!$E$4</f>
        <v>0</v>
      </c>
      <c r="P224" s="119"/>
      <c r="Q224" s="121">
        <f>O224+(O224*'Valeurs de point'!$E$5)</f>
        <v>0</v>
      </c>
    </row>
    <row r="225" spans="1:17" outlineLevel="2">
      <c r="A225" s="114" t="s">
        <v>1824</v>
      </c>
      <c r="B225" s="122" t="s">
        <v>1627</v>
      </c>
      <c r="C225" s="122" t="s">
        <v>1439</v>
      </c>
      <c r="D225" s="122" t="s">
        <v>902</v>
      </c>
      <c r="E225" s="116">
        <v>0</v>
      </c>
      <c r="F225" s="115">
        <v>1</v>
      </c>
      <c r="G225" s="117">
        <v>7.12</v>
      </c>
      <c r="H225" s="117">
        <f>E225*F225*G225</f>
        <v>0</v>
      </c>
      <c r="I225" s="117">
        <v>0</v>
      </c>
      <c r="J225" s="117">
        <f t="shared" si="60"/>
        <v>0</v>
      </c>
      <c r="K225" s="118">
        <f t="shared" si="61"/>
        <v>0</v>
      </c>
      <c r="L225" s="119"/>
      <c r="M225" s="120">
        <f>K225*'Valeurs de point'!$E$3</f>
        <v>0</v>
      </c>
      <c r="N225" s="119"/>
      <c r="O225" s="120">
        <f>K225*'Valeurs de point'!$E$4</f>
        <v>0</v>
      </c>
      <c r="P225" s="119"/>
      <c r="Q225" s="121">
        <f>O225+(O225*'Valeurs de point'!$E$5)</f>
        <v>0</v>
      </c>
    </row>
    <row r="226" spans="1:17" outlineLevel="2">
      <c r="A226" s="114" t="s">
        <v>1824</v>
      </c>
      <c r="B226" s="122" t="s">
        <v>1627</v>
      </c>
      <c r="C226" s="122" t="s">
        <v>1438</v>
      </c>
      <c r="D226" s="122" t="s">
        <v>1352</v>
      </c>
      <c r="E226" s="116">
        <v>0</v>
      </c>
      <c r="F226" s="115">
        <v>1</v>
      </c>
      <c r="G226" s="117">
        <v>35.61</v>
      </c>
      <c r="H226" s="117">
        <f>E226*F226*G226</f>
        <v>0</v>
      </c>
      <c r="I226" s="117">
        <v>0</v>
      </c>
      <c r="J226" s="117">
        <f t="shared" si="60"/>
        <v>0</v>
      </c>
      <c r="K226" s="118">
        <f t="shared" si="61"/>
        <v>0</v>
      </c>
      <c r="L226" s="119"/>
      <c r="M226" s="120">
        <f>K226*'Valeurs de point'!$E$3</f>
        <v>0</v>
      </c>
      <c r="N226" s="119"/>
      <c r="O226" s="120">
        <f>K226*'Valeurs de point'!$E$4</f>
        <v>0</v>
      </c>
      <c r="P226" s="119"/>
      <c r="Q226" s="121">
        <f>O226+(O226*'Valeurs de point'!$E$5)</f>
        <v>0</v>
      </c>
    </row>
    <row r="227" spans="1:17" ht="12" outlineLevel="2" thickBot="1">
      <c r="A227" s="114" t="s">
        <v>1824</v>
      </c>
      <c r="B227" s="122" t="s">
        <v>1627</v>
      </c>
      <c r="C227" s="122" t="s">
        <v>1605</v>
      </c>
      <c r="D227" s="122" t="s">
        <v>544</v>
      </c>
      <c r="E227" s="116">
        <v>0</v>
      </c>
      <c r="F227" s="115">
        <v>1</v>
      </c>
      <c r="G227" s="117"/>
      <c r="H227" s="117">
        <f>E227*F227*G227</f>
        <v>0</v>
      </c>
      <c r="I227" s="117">
        <v>84.54</v>
      </c>
      <c r="J227" s="117">
        <f t="shared" si="60"/>
        <v>0</v>
      </c>
      <c r="K227" s="118">
        <f t="shared" si="61"/>
        <v>0</v>
      </c>
      <c r="L227" s="119"/>
      <c r="M227" s="120">
        <f>K227*'Valeurs de point'!$E$3</f>
        <v>0</v>
      </c>
      <c r="N227" s="119"/>
      <c r="O227" s="120">
        <f>K227*'Valeurs de point'!$E$4</f>
        <v>0</v>
      </c>
      <c r="P227" s="119"/>
      <c r="Q227" s="121">
        <f>O227+(O227*'Valeurs de point'!$E$5)</f>
        <v>0</v>
      </c>
    </row>
    <row r="228" spans="1:17" ht="12" outlineLevel="1" thickBot="1">
      <c r="A228" s="101"/>
      <c r="B228" s="123" t="s">
        <v>1746</v>
      </c>
      <c r="C228" s="124"/>
      <c r="D228" s="124"/>
      <c r="E228" s="125"/>
      <c r="F228" s="124"/>
      <c r="G228" s="126"/>
      <c r="H228" s="126"/>
      <c r="I228" s="126"/>
      <c r="J228" s="126"/>
      <c r="K228" s="126"/>
      <c r="L228" s="127"/>
      <c r="M228" s="128">
        <f>SUBTOTAL(9,M222:M227)</f>
        <v>0</v>
      </c>
      <c r="N228" s="127"/>
      <c r="O228" s="128">
        <f>SUBTOTAL(9,O222:O227)</f>
        <v>0</v>
      </c>
      <c r="P228" s="127"/>
      <c r="Q228" s="129">
        <f>SUBTOTAL(9,Q222:Q227)</f>
        <v>0</v>
      </c>
    </row>
    <row r="229" spans="1:17" outlineLevel="2">
      <c r="A229" s="114" t="s">
        <v>1432</v>
      </c>
      <c r="B229" s="153" t="s">
        <v>1741</v>
      </c>
      <c r="C229" s="122" t="s">
        <v>1739</v>
      </c>
      <c r="D229" s="122" t="s">
        <v>1740</v>
      </c>
      <c r="E229" s="116">
        <v>0</v>
      </c>
      <c r="F229" s="137">
        <v>1</v>
      </c>
      <c r="G229" s="117">
        <v>60.01</v>
      </c>
      <c r="H229" s="117">
        <f>E229*F229*G229</f>
        <v>0</v>
      </c>
      <c r="I229" s="117">
        <v>132.63</v>
      </c>
      <c r="J229" s="117">
        <f>E229*F229*I229</f>
        <v>0</v>
      </c>
      <c r="K229" s="118">
        <f>E229*F229*(G229+I229)</f>
        <v>0</v>
      </c>
      <c r="L229" s="119"/>
      <c r="M229" s="120">
        <f>K229*'Valeurs de point'!$E$3</f>
        <v>0</v>
      </c>
      <c r="N229" s="119"/>
      <c r="O229" s="120">
        <f>K229*'Valeurs de point'!$E$4</f>
        <v>0</v>
      </c>
      <c r="P229" s="119"/>
      <c r="Q229" s="121">
        <f>O229+(O229*'Valeurs de point'!$E$5)</f>
        <v>0</v>
      </c>
    </row>
    <row r="230" spans="1:17" ht="12" outlineLevel="2" thickBot="1">
      <c r="A230" s="114" t="s">
        <v>1432</v>
      </c>
      <c r="B230" s="153" t="s">
        <v>1741</v>
      </c>
      <c r="C230" s="122" t="s">
        <v>904</v>
      </c>
      <c r="D230" s="122" t="s">
        <v>1867</v>
      </c>
      <c r="E230" s="139">
        <v>0</v>
      </c>
      <c r="F230" s="137">
        <v>1</v>
      </c>
      <c r="G230" s="117"/>
      <c r="H230" s="117">
        <f>E230*F230*G230</f>
        <v>0</v>
      </c>
      <c r="I230" s="117">
        <v>33.159999999999997</v>
      </c>
      <c r="J230" s="117">
        <f>E230*F230*I230</f>
        <v>0</v>
      </c>
      <c r="K230" s="118">
        <f>E230*F230*(G230+I230)</f>
        <v>0</v>
      </c>
      <c r="L230" s="119"/>
      <c r="M230" s="120">
        <f>K230*'Valeurs de point'!$E$3</f>
        <v>0</v>
      </c>
      <c r="N230" s="119"/>
      <c r="O230" s="120">
        <f>K230*'Valeurs de point'!$E$4</f>
        <v>0</v>
      </c>
      <c r="P230" s="119"/>
      <c r="Q230" s="121">
        <f>O230+(O230*'Valeurs de point'!$E$5)</f>
        <v>0</v>
      </c>
    </row>
    <row r="231" spans="1:17" ht="12" outlineLevel="1" thickBot="1">
      <c r="A231" s="101"/>
      <c r="B231" s="123" t="s">
        <v>1741</v>
      </c>
      <c r="C231" s="124"/>
      <c r="D231" s="124"/>
      <c r="E231" s="125"/>
      <c r="F231" s="124"/>
      <c r="G231" s="126"/>
      <c r="H231" s="126"/>
      <c r="I231" s="126"/>
      <c r="J231" s="126"/>
      <c r="K231" s="126"/>
      <c r="L231" s="127"/>
      <c r="M231" s="128">
        <f>SUBTOTAL(9,M229:M230)</f>
        <v>0</v>
      </c>
      <c r="N231" s="127"/>
      <c r="O231" s="128">
        <f>SUBTOTAL(9,O229:O230)</f>
        <v>0</v>
      </c>
      <c r="P231" s="127"/>
      <c r="Q231" s="128">
        <f>SUBTOTAL(9,Q229:Q230)</f>
        <v>0</v>
      </c>
    </row>
    <row r="232" spans="1:17" outlineLevel="2">
      <c r="A232" s="114" t="s">
        <v>169</v>
      </c>
      <c r="B232" s="122" t="s">
        <v>1628</v>
      </c>
      <c r="C232" s="122" t="s">
        <v>1437</v>
      </c>
      <c r="D232" s="122" t="s">
        <v>183</v>
      </c>
      <c r="E232" s="116">
        <v>0</v>
      </c>
      <c r="F232" s="115">
        <v>1</v>
      </c>
      <c r="G232" s="117">
        <v>5.74</v>
      </c>
      <c r="H232" s="117">
        <f>E232*F232*G232</f>
        <v>0</v>
      </c>
      <c r="I232" s="117">
        <v>57.15</v>
      </c>
      <c r="J232" s="117">
        <f t="shared" ref="J232:J237" si="62">E232*F232*I232</f>
        <v>0</v>
      </c>
      <c r="K232" s="118">
        <f t="shared" ref="K232:K237" si="63">E232*F232*(G232+I232)</f>
        <v>0</v>
      </c>
      <c r="L232" s="119"/>
      <c r="M232" s="120">
        <f>K232*'Valeurs de point'!$E$3</f>
        <v>0</v>
      </c>
      <c r="N232" s="119"/>
      <c r="O232" s="120">
        <f>K232*'Valeurs de point'!$E$4</f>
        <v>0</v>
      </c>
      <c r="P232" s="119"/>
      <c r="Q232" s="121">
        <f>O232+(O232*'Valeurs de point'!$E$5)</f>
        <v>0</v>
      </c>
    </row>
    <row r="233" spans="1:17" outlineLevel="2">
      <c r="A233" s="114" t="s">
        <v>169</v>
      </c>
      <c r="B233" s="122" t="s">
        <v>1628</v>
      </c>
      <c r="C233" s="122" t="s">
        <v>1629</v>
      </c>
      <c r="D233" s="122" t="s">
        <v>209</v>
      </c>
      <c r="E233" s="116">
        <v>0</v>
      </c>
      <c r="F233" s="115">
        <v>1</v>
      </c>
      <c r="G233" s="117">
        <v>92.51</v>
      </c>
      <c r="H233" s="117">
        <f>E233*F233*G233</f>
        <v>0</v>
      </c>
      <c r="I233" s="117">
        <v>253.62</v>
      </c>
      <c r="J233" s="117">
        <f t="shared" si="62"/>
        <v>0</v>
      </c>
      <c r="K233" s="118">
        <f t="shared" si="63"/>
        <v>0</v>
      </c>
      <c r="L233" s="119"/>
      <c r="M233" s="120">
        <f>K233*'Valeurs de point'!$E$3</f>
        <v>0</v>
      </c>
      <c r="N233" s="119"/>
      <c r="O233" s="120">
        <f>K233*'Valeurs de point'!$E$4</f>
        <v>0</v>
      </c>
      <c r="P233" s="119"/>
      <c r="Q233" s="121">
        <f>O233+(O233*'Valeurs de point'!$E$5)</f>
        <v>0</v>
      </c>
    </row>
    <row r="234" spans="1:17" outlineLevel="2">
      <c r="A234" s="114" t="s">
        <v>169</v>
      </c>
      <c r="B234" s="122" t="s">
        <v>1628</v>
      </c>
      <c r="C234" s="122" t="s">
        <v>1441</v>
      </c>
      <c r="D234" s="122" t="s">
        <v>193</v>
      </c>
      <c r="E234" s="116">
        <v>0</v>
      </c>
      <c r="F234" s="115">
        <v>1</v>
      </c>
      <c r="G234" s="117">
        <v>50.01</v>
      </c>
      <c r="H234" s="117">
        <f t="shared" si="55"/>
        <v>0</v>
      </c>
      <c r="I234" s="117">
        <v>199.82</v>
      </c>
      <c r="J234" s="117">
        <f t="shared" si="62"/>
        <v>0</v>
      </c>
      <c r="K234" s="118">
        <f t="shared" si="63"/>
        <v>0</v>
      </c>
      <c r="L234" s="119"/>
      <c r="M234" s="120">
        <f>K234*'Valeurs de point'!$E$3</f>
        <v>0</v>
      </c>
      <c r="N234" s="119"/>
      <c r="O234" s="120">
        <f>K234*'Valeurs de point'!$E$4</f>
        <v>0</v>
      </c>
      <c r="P234" s="119"/>
      <c r="Q234" s="121">
        <f>O234+(O234*'Valeurs de point'!$E$5)</f>
        <v>0</v>
      </c>
    </row>
    <row r="235" spans="1:17" outlineLevel="2">
      <c r="A235" s="114" t="s">
        <v>169</v>
      </c>
      <c r="B235" s="122" t="s">
        <v>1628</v>
      </c>
      <c r="C235" s="122" t="s">
        <v>1439</v>
      </c>
      <c r="D235" s="122" t="s">
        <v>902</v>
      </c>
      <c r="E235" s="116">
        <v>0</v>
      </c>
      <c r="F235" s="115">
        <v>1</v>
      </c>
      <c r="G235" s="117">
        <v>7.12</v>
      </c>
      <c r="H235" s="117">
        <f t="shared" si="55"/>
        <v>0</v>
      </c>
      <c r="I235" s="117">
        <v>0</v>
      </c>
      <c r="J235" s="117">
        <f t="shared" si="62"/>
        <v>0</v>
      </c>
      <c r="K235" s="118">
        <f t="shared" si="63"/>
        <v>0</v>
      </c>
      <c r="L235" s="119"/>
      <c r="M235" s="120">
        <f>K235*'Valeurs de point'!$E$3</f>
        <v>0</v>
      </c>
      <c r="N235" s="119"/>
      <c r="O235" s="120">
        <f>K235*'Valeurs de point'!$E$4</f>
        <v>0</v>
      </c>
      <c r="P235" s="119"/>
      <c r="Q235" s="121">
        <f>O235+(O235*'Valeurs de point'!$E$5)</f>
        <v>0</v>
      </c>
    </row>
    <row r="236" spans="1:17" outlineLevel="2">
      <c r="A236" s="114" t="s">
        <v>169</v>
      </c>
      <c r="B236" s="122" t="s">
        <v>1628</v>
      </c>
      <c r="C236" s="122" t="s">
        <v>1438</v>
      </c>
      <c r="D236" s="122" t="s">
        <v>1352</v>
      </c>
      <c r="E236" s="116">
        <v>0</v>
      </c>
      <c r="F236" s="115">
        <v>1</v>
      </c>
      <c r="G236" s="117">
        <v>35.61</v>
      </c>
      <c r="H236" s="117">
        <f t="shared" si="55"/>
        <v>0</v>
      </c>
      <c r="I236" s="117">
        <v>0</v>
      </c>
      <c r="J236" s="117">
        <f t="shared" si="62"/>
        <v>0</v>
      </c>
      <c r="K236" s="118">
        <f t="shared" si="63"/>
        <v>0</v>
      </c>
      <c r="L236" s="119"/>
      <c r="M236" s="120">
        <f>K236*'Valeurs de point'!$E$3</f>
        <v>0</v>
      </c>
      <c r="N236" s="119"/>
      <c r="O236" s="120">
        <f>K236*'Valeurs de point'!$E$4</f>
        <v>0</v>
      </c>
      <c r="P236" s="119"/>
      <c r="Q236" s="121">
        <f>O236+(O236*'Valeurs de point'!$E$5)</f>
        <v>0</v>
      </c>
    </row>
    <row r="237" spans="1:17" ht="12" outlineLevel="2" thickBot="1">
      <c r="A237" s="114" t="s">
        <v>169</v>
      </c>
      <c r="B237" s="122" t="s">
        <v>1628</v>
      </c>
      <c r="C237" s="122" t="s">
        <v>1605</v>
      </c>
      <c r="D237" s="122" t="s">
        <v>544</v>
      </c>
      <c r="E237" s="116">
        <v>0</v>
      </c>
      <c r="F237" s="115">
        <v>1</v>
      </c>
      <c r="G237" s="117"/>
      <c r="H237" s="117">
        <f t="shared" si="55"/>
        <v>0</v>
      </c>
      <c r="I237" s="117">
        <v>84.54</v>
      </c>
      <c r="J237" s="117">
        <f t="shared" si="62"/>
        <v>0</v>
      </c>
      <c r="K237" s="118">
        <f t="shared" si="63"/>
        <v>0</v>
      </c>
      <c r="L237" s="119"/>
      <c r="M237" s="120">
        <f>K237*'Valeurs de point'!$E$3</f>
        <v>0</v>
      </c>
      <c r="N237" s="119"/>
      <c r="O237" s="120">
        <f>K237*'Valeurs de point'!$E$4</f>
        <v>0</v>
      </c>
      <c r="P237" s="119"/>
      <c r="Q237" s="121">
        <f>O237+(O237*'Valeurs de point'!$E$5)</f>
        <v>0</v>
      </c>
    </row>
    <row r="238" spans="1:17" ht="12" outlineLevel="1" thickBot="1">
      <c r="A238" s="101"/>
      <c r="B238" s="123" t="s">
        <v>1747</v>
      </c>
      <c r="C238" s="124"/>
      <c r="D238" s="124"/>
      <c r="E238" s="125"/>
      <c r="F238" s="124"/>
      <c r="G238" s="126"/>
      <c r="H238" s="126"/>
      <c r="I238" s="126"/>
      <c r="J238" s="126"/>
      <c r="K238" s="126"/>
      <c r="L238" s="127"/>
      <c r="M238" s="128">
        <f>SUBTOTAL(9,M232:M237)</f>
        <v>0</v>
      </c>
      <c r="N238" s="127"/>
      <c r="O238" s="128">
        <f>SUBTOTAL(9,O232:O237)</f>
        <v>0</v>
      </c>
      <c r="P238" s="127"/>
      <c r="Q238" s="129">
        <f>SUBTOTAL(9,Q232:Q237)</f>
        <v>0</v>
      </c>
    </row>
    <row r="239" spans="1:17" outlineLevel="2">
      <c r="A239" s="114" t="s">
        <v>1432</v>
      </c>
      <c r="B239" s="153" t="s">
        <v>1741</v>
      </c>
      <c r="C239" s="122" t="s">
        <v>1739</v>
      </c>
      <c r="D239" s="122" t="s">
        <v>1740</v>
      </c>
      <c r="E239" s="116">
        <v>0</v>
      </c>
      <c r="F239" s="137">
        <v>1</v>
      </c>
      <c r="G239" s="117">
        <v>60.01</v>
      </c>
      <c r="H239" s="117">
        <f>E239*F239*G239</f>
        <v>0</v>
      </c>
      <c r="I239" s="117">
        <v>132.63</v>
      </c>
      <c r="J239" s="117">
        <f>E239*F239*I239</f>
        <v>0</v>
      </c>
      <c r="K239" s="118">
        <f>E239*F239*(G239+I239)</f>
        <v>0</v>
      </c>
      <c r="L239" s="119"/>
      <c r="M239" s="120">
        <f>K239*'Valeurs de point'!$E$3</f>
        <v>0</v>
      </c>
      <c r="N239" s="119"/>
      <c r="O239" s="120">
        <f>K239*'Valeurs de point'!$E$4</f>
        <v>0</v>
      </c>
      <c r="P239" s="119"/>
      <c r="Q239" s="121">
        <f>O239+(O239*'Valeurs de point'!$E$5)</f>
        <v>0</v>
      </c>
    </row>
    <row r="240" spans="1:17" ht="12" outlineLevel="2" thickBot="1">
      <c r="A240" s="114" t="s">
        <v>1432</v>
      </c>
      <c r="B240" s="153" t="s">
        <v>1741</v>
      </c>
      <c r="C240" s="122" t="s">
        <v>904</v>
      </c>
      <c r="D240" s="122" t="s">
        <v>1867</v>
      </c>
      <c r="E240" s="139">
        <v>0</v>
      </c>
      <c r="F240" s="137">
        <v>1</v>
      </c>
      <c r="G240" s="117"/>
      <c r="H240" s="117">
        <f>E240*F240*G240</f>
        <v>0</v>
      </c>
      <c r="I240" s="117">
        <v>33.159999999999997</v>
      </c>
      <c r="J240" s="117">
        <f>E240*F240*I240</f>
        <v>0</v>
      </c>
      <c r="K240" s="118">
        <f>E240*F240*(G240+I240)</f>
        <v>0</v>
      </c>
      <c r="L240" s="119"/>
      <c r="M240" s="120">
        <f>K240*'Valeurs de point'!$E$3</f>
        <v>0</v>
      </c>
      <c r="N240" s="119"/>
      <c r="O240" s="120">
        <f>K240*'Valeurs de point'!$E$4</f>
        <v>0</v>
      </c>
      <c r="P240" s="119"/>
      <c r="Q240" s="121">
        <f>O240+(O240*'Valeurs de point'!$E$5)</f>
        <v>0</v>
      </c>
    </row>
    <row r="241" spans="1:17" ht="12" outlineLevel="1" thickBot="1">
      <c r="A241" s="101"/>
      <c r="B241" s="123" t="s">
        <v>1741</v>
      </c>
      <c r="C241" s="124"/>
      <c r="D241" s="124"/>
      <c r="E241" s="125">
        <v>0</v>
      </c>
      <c r="F241" s="124"/>
      <c r="G241" s="126"/>
      <c r="H241" s="126"/>
      <c r="I241" s="126"/>
      <c r="J241" s="126"/>
      <c r="K241" s="126"/>
      <c r="L241" s="127"/>
      <c r="M241" s="128">
        <f>SUBTOTAL(9,M239:M240)</f>
        <v>0</v>
      </c>
      <c r="N241" s="127"/>
      <c r="O241" s="128">
        <f>SUBTOTAL(9,O239:O240)</f>
        <v>0</v>
      </c>
      <c r="P241" s="127"/>
      <c r="Q241" s="128">
        <f>SUBTOTAL(9,Q239:Q240)</f>
        <v>0</v>
      </c>
    </row>
    <row r="242" spans="1:17" outlineLevel="2">
      <c r="A242" s="114" t="s">
        <v>170</v>
      </c>
      <c r="B242" s="122" t="s">
        <v>171</v>
      </c>
      <c r="C242" s="122" t="s">
        <v>1437</v>
      </c>
      <c r="D242" s="122" t="s">
        <v>183</v>
      </c>
      <c r="E242" s="116">
        <v>0</v>
      </c>
      <c r="F242" s="115">
        <v>1</v>
      </c>
      <c r="G242" s="117">
        <v>5.74</v>
      </c>
      <c r="H242" s="117">
        <f t="shared" ref="H242:H260" si="64">E242*F242*G242</f>
        <v>0</v>
      </c>
      <c r="I242" s="117">
        <v>57.15</v>
      </c>
      <c r="J242" s="117">
        <f t="shared" ref="J242:J247" si="65">E242*F242*I242</f>
        <v>0</v>
      </c>
      <c r="K242" s="118">
        <f t="shared" ref="K242:K247" si="66">E242*F242*(G242+I242)</f>
        <v>0</v>
      </c>
      <c r="L242" s="119"/>
      <c r="M242" s="120">
        <f>K242*'Valeurs de point'!$E$3</f>
        <v>0</v>
      </c>
      <c r="N242" s="119"/>
      <c r="O242" s="120">
        <f>K242*'Valeurs de point'!$E$4</f>
        <v>0</v>
      </c>
      <c r="P242" s="119"/>
      <c r="Q242" s="121">
        <f>O242+(O242*'Valeurs de point'!$E$5)</f>
        <v>0</v>
      </c>
    </row>
    <row r="243" spans="1:17" outlineLevel="2">
      <c r="A243" s="114" t="s">
        <v>170</v>
      </c>
      <c r="B243" s="122" t="s">
        <v>171</v>
      </c>
      <c r="C243" s="122" t="s">
        <v>1630</v>
      </c>
      <c r="D243" s="122" t="s">
        <v>1945</v>
      </c>
      <c r="E243" s="116">
        <v>0</v>
      </c>
      <c r="F243" s="115">
        <v>1</v>
      </c>
      <c r="G243" s="117">
        <v>85.01</v>
      </c>
      <c r="H243" s="117">
        <f t="shared" si="64"/>
        <v>0</v>
      </c>
      <c r="I243" s="117">
        <v>261.31</v>
      </c>
      <c r="J243" s="117">
        <f t="shared" si="65"/>
        <v>0</v>
      </c>
      <c r="K243" s="118">
        <f t="shared" si="66"/>
        <v>0</v>
      </c>
      <c r="L243" s="119"/>
      <c r="M243" s="120">
        <f>K243*'Valeurs de point'!$E$3</f>
        <v>0</v>
      </c>
      <c r="N243" s="119"/>
      <c r="O243" s="120">
        <f>K243*'Valeurs de point'!$E$4</f>
        <v>0</v>
      </c>
      <c r="P243" s="119"/>
      <c r="Q243" s="121">
        <f>O243+(O243*'Valeurs de point'!$E$5)</f>
        <v>0</v>
      </c>
    </row>
    <row r="244" spans="1:17" outlineLevel="2">
      <c r="A244" s="114" t="s">
        <v>170</v>
      </c>
      <c r="B244" s="122" t="s">
        <v>171</v>
      </c>
      <c r="C244" s="122" t="s">
        <v>1441</v>
      </c>
      <c r="D244" s="122" t="s">
        <v>193</v>
      </c>
      <c r="E244" s="116">
        <v>0</v>
      </c>
      <c r="F244" s="115">
        <v>1</v>
      </c>
      <c r="G244" s="117">
        <v>50.01</v>
      </c>
      <c r="H244" s="117">
        <f t="shared" si="64"/>
        <v>0</v>
      </c>
      <c r="I244" s="117">
        <v>199.82</v>
      </c>
      <c r="J244" s="117">
        <f t="shared" si="65"/>
        <v>0</v>
      </c>
      <c r="K244" s="118">
        <f t="shared" si="66"/>
        <v>0</v>
      </c>
      <c r="L244" s="119"/>
      <c r="M244" s="120">
        <f>K244*'Valeurs de point'!$E$3</f>
        <v>0</v>
      </c>
      <c r="N244" s="119"/>
      <c r="O244" s="120">
        <f>K244*'Valeurs de point'!$E$4</f>
        <v>0</v>
      </c>
      <c r="P244" s="119"/>
      <c r="Q244" s="121">
        <f>O244+(O244*'Valeurs de point'!$E$5)</f>
        <v>0</v>
      </c>
    </row>
    <row r="245" spans="1:17" outlineLevel="2">
      <c r="A245" s="114" t="s">
        <v>170</v>
      </c>
      <c r="B245" s="122" t="s">
        <v>171</v>
      </c>
      <c r="C245" s="122" t="s">
        <v>1439</v>
      </c>
      <c r="D245" s="122" t="s">
        <v>902</v>
      </c>
      <c r="E245" s="116">
        <v>0</v>
      </c>
      <c r="F245" s="115">
        <v>1</v>
      </c>
      <c r="G245" s="117">
        <v>7.12</v>
      </c>
      <c r="H245" s="117">
        <f t="shared" si="64"/>
        <v>0</v>
      </c>
      <c r="I245" s="117">
        <v>0</v>
      </c>
      <c r="J245" s="117">
        <f t="shared" si="65"/>
        <v>0</v>
      </c>
      <c r="K245" s="118">
        <f t="shared" si="66"/>
        <v>0</v>
      </c>
      <c r="L245" s="119"/>
      <c r="M245" s="120">
        <f>K245*'Valeurs de point'!$E$3</f>
        <v>0</v>
      </c>
      <c r="N245" s="119"/>
      <c r="O245" s="120">
        <f>K245*'Valeurs de point'!$E$4</f>
        <v>0</v>
      </c>
      <c r="P245" s="119"/>
      <c r="Q245" s="121">
        <f>O245+(O245*'Valeurs de point'!$E$5)</f>
        <v>0</v>
      </c>
    </row>
    <row r="246" spans="1:17" outlineLevel="2">
      <c r="A246" s="114" t="s">
        <v>170</v>
      </c>
      <c r="B246" s="122" t="s">
        <v>171</v>
      </c>
      <c r="C246" s="122" t="s">
        <v>1438</v>
      </c>
      <c r="D246" s="122" t="s">
        <v>1352</v>
      </c>
      <c r="E246" s="116">
        <v>0</v>
      </c>
      <c r="F246" s="115">
        <v>1</v>
      </c>
      <c r="G246" s="117">
        <v>35.61</v>
      </c>
      <c r="H246" s="117">
        <f t="shared" si="64"/>
        <v>0</v>
      </c>
      <c r="I246" s="117">
        <v>0</v>
      </c>
      <c r="J246" s="117">
        <f t="shared" si="65"/>
        <v>0</v>
      </c>
      <c r="K246" s="118">
        <f t="shared" si="66"/>
        <v>0</v>
      </c>
      <c r="L246" s="119"/>
      <c r="M246" s="120">
        <f>K246*'Valeurs de point'!$E$3</f>
        <v>0</v>
      </c>
      <c r="N246" s="119"/>
      <c r="O246" s="120">
        <f>K246*'Valeurs de point'!$E$4</f>
        <v>0</v>
      </c>
      <c r="P246" s="119"/>
      <c r="Q246" s="121">
        <f>O246+(O246*'Valeurs de point'!$E$5)</f>
        <v>0</v>
      </c>
    </row>
    <row r="247" spans="1:17" ht="12" outlineLevel="2" thickBot="1">
      <c r="A247" s="114" t="s">
        <v>170</v>
      </c>
      <c r="B247" s="122" t="s">
        <v>171</v>
      </c>
      <c r="C247" s="122" t="s">
        <v>1605</v>
      </c>
      <c r="D247" s="122" t="s">
        <v>544</v>
      </c>
      <c r="E247" s="116">
        <v>0</v>
      </c>
      <c r="F247" s="115">
        <v>1</v>
      </c>
      <c r="G247" s="117"/>
      <c r="H247" s="117">
        <f t="shared" si="64"/>
        <v>0</v>
      </c>
      <c r="I247" s="117">
        <v>84.54</v>
      </c>
      <c r="J247" s="117">
        <f t="shared" si="65"/>
        <v>0</v>
      </c>
      <c r="K247" s="118">
        <f t="shared" si="66"/>
        <v>0</v>
      </c>
      <c r="L247" s="119"/>
      <c r="M247" s="120">
        <f>K247*'Valeurs de point'!$E$3</f>
        <v>0</v>
      </c>
      <c r="N247" s="119"/>
      <c r="O247" s="120">
        <f>K247*'Valeurs de point'!$E$4</f>
        <v>0</v>
      </c>
      <c r="P247" s="119"/>
      <c r="Q247" s="121">
        <f>O247+(O247*'Valeurs de point'!$E$5)</f>
        <v>0</v>
      </c>
    </row>
    <row r="248" spans="1:17" ht="12" outlineLevel="1" thickBot="1">
      <c r="A248" s="101"/>
      <c r="B248" s="123" t="s">
        <v>1868</v>
      </c>
      <c r="C248" s="124"/>
      <c r="D248" s="124"/>
      <c r="E248" s="125"/>
      <c r="F248" s="124"/>
      <c r="G248" s="126"/>
      <c r="H248" s="126"/>
      <c r="I248" s="126"/>
      <c r="J248" s="126"/>
      <c r="K248" s="126"/>
      <c r="L248" s="127"/>
      <c r="M248" s="128">
        <f>SUBTOTAL(9,M242:M247)</f>
        <v>0</v>
      </c>
      <c r="N248" s="127"/>
      <c r="O248" s="128">
        <f>SUBTOTAL(9,O242:O247)</f>
        <v>0</v>
      </c>
      <c r="P248" s="127"/>
      <c r="Q248" s="129">
        <f>SUBTOTAL(9,Q242:Q247)</f>
        <v>0</v>
      </c>
    </row>
    <row r="249" spans="1:17" outlineLevel="2">
      <c r="A249" s="114" t="s">
        <v>1432</v>
      </c>
      <c r="B249" s="153" t="s">
        <v>1741</v>
      </c>
      <c r="C249" s="122" t="s">
        <v>1739</v>
      </c>
      <c r="D249" s="122" t="s">
        <v>1740</v>
      </c>
      <c r="E249" s="116">
        <v>0</v>
      </c>
      <c r="F249" s="137">
        <v>1</v>
      </c>
      <c r="G249" s="117">
        <v>60.01</v>
      </c>
      <c r="H249" s="117">
        <f>E249*F249*G249</f>
        <v>0</v>
      </c>
      <c r="I249" s="117">
        <v>132.63</v>
      </c>
      <c r="J249" s="117">
        <f>E249*F249*I249</f>
        <v>0</v>
      </c>
      <c r="K249" s="118">
        <f>E249*F249*(G249+I249)</f>
        <v>0</v>
      </c>
      <c r="L249" s="119"/>
      <c r="M249" s="120">
        <f>K249*'Valeurs de point'!$E$3</f>
        <v>0</v>
      </c>
      <c r="N249" s="119"/>
      <c r="O249" s="120">
        <f>K249*'Valeurs de point'!$E$4</f>
        <v>0</v>
      </c>
      <c r="P249" s="119"/>
      <c r="Q249" s="121">
        <f>O249+(O249*'Valeurs de point'!$E$5)</f>
        <v>0</v>
      </c>
    </row>
    <row r="250" spans="1:17" ht="12" outlineLevel="2" thickBot="1">
      <c r="A250" s="114" t="s">
        <v>1432</v>
      </c>
      <c r="B250" s="153" t="s">
        <v>1741</v>
      </c>
      <c r="C250" s="122" t="s">
        <v>904</v>
      </c>
      <c r="D250" s="122" t="s">
        <v>1867</v>
      </c>
      <c r="E250" s="139">
        <v>0</v>
      </c>
      <c r="F250" s="137">
        <v>1</v>
      </c>
      <c r="G250" s="117"/>
      <c r="H250" s="117">
        <f>E250*F250*G250</f>
        <v>0</v>
      </c>
      <c r="I250" s="117">
        <v>33.159999999999997</v>
      </c>
      <c r="J250" s="117">
        <f>E250*F250*I250</f>
        <v>0</v>
      </c>
      <c r="K250" s="118">
        <f>E250*F250*(G250+I250)</f>
        <v>0</v>
      </c>
      <c r="L250" s="119"/>
      <c r="M250" s="120">
        <f>K250*'Valeurs de point'!$E$3</f>
        <v>0</v>
      </c>
      <c r="N250" s="119"/>
      <c r="O250" s="120">
        <f>K250*'Valeurs de point'!$E$4</f>
        <v>0</v>
      </c>
      <c r="P250" s="119"/>
      <c r="Q250" s="121">
        <f>O250+(O250*'Valeurs de point'!$E$5)</f>
        <v>0</v>
      </c>
    </row>
    <row r="251" spans="1:17" ht="12" outlineLevel="1" thickBot="1">
      <c r="A251" s="101"/>
      <c r="B251" s="123" t="s">
        <v>1741</v>
      </c>
      <c r="C251" s="124"/>
      <c r="D251" s="124"/>
      <c r="E251" s="125"/>
      <c r="F251" s="124"/>
      <c r="G251" s="126"/>
      <c r="H251" s="126"/>
      <c r="I251" s="126"/>
      <c r="J251" s="126"/>
      <c r="K251" s="126"/>
      <c r="L251" s="127"/>
      <c r="M251" s="128">
        <f>SUBTOTAL(9,M249:M250)</f>
        <v>0</v>
      </c>
      <c r="N251" s="127"/>
      <c r="O251" s="128">
        <f>SUBTOTAL(9,O249:O250)</f>
        <v>0</v>
      </c>
      <c r="P251" s="127"/>
      <c r="Q251" s="128">
        <f>SUBTOTAL(9,Q249:Q250)</f>
        <v>0</v>
      </c>
    </row>
    <row r="252" spans="1:17" outlineLevel="2">
      <c r="A252" s="114" t="s">
        <v>172</v>
      </c>
      <c r="B252" s="122" t="s">
        <v>173</v>
      </c>
      <c r="C252" s="122" t="s">
        <v>1437</v>
      </c>
      <c r="D252" s="122" t="s">
        <v>183</v>
      </c>
      <c r="E252" s="116">
        <v>0</v>
      </c>
      <c r="F252" s="115">
        <v>1</v>
      </c>
      <c r="G252" s="117">
        <v>5.74</v>
      </c>
      <c r="H252" s="117">
        <f>E252*F252*G252</f>
        <v>0</v>
      </c>
      <c r="I252" s="117">
        <v>57.15</v>
      </c>
      <c r="J252" s="117">
        <f t="shared" ref="J252:J260" si="67">E252*F252*I252</f>
        <v>0</v>
      </c>
      <c r="K252" s="118">
        <f t="shared" ref="K252:K260" si="68">E252*F252*(G252+I252)</f>
        <v>0</v>
      </c>
      <c r="L252" s="119"/>
      <c r="M252" s="120">
        <f>K252*'Valeurs de point'!$E$3</f>
        <v>0</v>
      </c>
      <c r="N252" s="119"/>
      <c r="O252" s="120">
        <f>K252*'Valeurs de point'!$E$4</f>
        <v>0</v>
      </c>
      <c r="P252" s="119"/>
      <c r="Q252" s="121">
        <f>O252+(O252*'Valeurs de point'!$E$5)</f>
        <v>0</v>
      </c>
    </row>
    <row r="253" spans="1:17" outlineLevel="2">
      <c r="A253" s="114" t="s">
        <v>172</v>
      </c>
      <c r="B253" s="122" t="s">
        <v>173</v>
      </c>
      <c r="C253" s="122" t="s">
        <v>1619</v>
      </c>
      <c r="D253" s="122" t="s">
        <v>203</v>
      </c>
      <c r="E253" s="116">
        <v>0</v>
      </c>
      <c r="F253" s="115">
        <v>1</v>
      </c>
      <c r="G253" s="117">
        <v>92.51</v>
      </c>
      <c r="H253" s="117">
        <f>E253*F253*G253</f>
        <v>0</v>
      </c>
      <c r="I253" s="117">
        <v>261.31</v>
      </c>
      <c r="J253" s="117">
        <f t="shared" si="67"/>
        <v>0</v>
      </c>
      <c r="K253" s="118">
        <f t="shared" si="68"/>
        <v>0</v>
      </c>
      <c r="L253" s="119"/>
      <c r="M253" s="120">
        <f>K253*'Valeurs de point'!$E$3</f>
        <v>0</v>
      </c>
      <c r="N253" s="119"/>
      <c r="O253" s="120">
        <f>K253*'Valeurs de point'!$E$4</f>
        <v>0</v>
      </c>
      <c r="P253" s="119"/>
      <c r="Q253" s="121">
        <f>O253+(O253*'Valeurs de point'!$E$5)</f>
        <v>0</v>
      </c>
    </row>
    <row r="254" spans="1:17" outlineLevel="2">
      <c r="A254" s="114" t="s">
        <v>172</v>
      </c>
      <c r="B254" s="122" t="s">
        <v>173</v>
      </c>
      <c r="C254" s="122" t="s">
        <v>1626</v>
      </c>
      <c r="D254" s="122" t="s">
        <v>208</v>
      </c>
      <c r="E254" s="116">
        <v>0</v>
      </c>
      <c r="F254" s="115">
        <v>1</v>
      </c>
      <c r="G254" s="117">
        <v>92.51</v>
      </c>
      <c r="H254" s="117">
        <f>E254*F254*G254</f>
        <v>0</v>
      </c>
      <c r="I254" s="117">
        <v>261.31</v>
      </c>
      <c r="J254" s="117">
        <f t="shared" si="67"/>
        <v>0</v>
      </c>
      <c r="K254" s="118">
        <f t="shared" si="68"/>
        <v>0</v>
      </c>
      <c r="L254" s="119"/>
      <c r="M254" s="120">
        <f>K254*'Valeurs de point'!$E$3</f>
        <v>0</v>
      </c>
      <c r="N254" s="119"/>
      <c r="O254" s="120">
        <f>K254*'Valeurs de point'!$E$4</f>
        <v>0</v>
      </c>
      <c r="P254" s="119"/>
      <c r="Q254" s="121">
        <f>O254+(O254*'Valeurs de point'!$E$5)</f>
        <v>0</v>
      </c>
    </row>
    <row r="255" spans="1:17" outlineLevel="2">
      <c r="A255" s="114" t="s">
        <v>172</v>
      </c>
      <c r="B255" s="122" t="s">
        <v>173</v>
      </c>
      <c r="C255" s="122" t="s">
        <v>1629</v>
      </c>
      <c r="D255" s="122" t="s">
        <v>209</v>
      </c>
      <c r="E255" s="116">
        <v>0</v>
      </c>
      <c r="F255" s="115">
        <v>1</v>
      </c>
      <c r="G255" s="117">
        <v>92.51</v>
      </c>
      <c r="H255" s="117">
        <f>E255*F255*G255</f>
        <v>0</v>
      </c>
      <c r="I255" s="117">
        <v>253.62</v>
      </c>
      <c r="J255" s="117">
        <f t="shared" si="67"/>
        <v>0</v>
      </c>
      <c r="K255" s="118">
        <f t="shared" si="68"/>
        <v>0</v>
      </c>
      <c r="L255" s="119"/>
      <c r="M255" s="120">
        <f>K255*'Valeurs de point'!$E$3</f>
        <v>0</v>
      </c>
      <c r="N255" s="119"/>
      <c r="O255" s="120">
        <f>K255*'Valeurs de point'!$E$4</f>
        <v>0</v>
      </c>
      <c r="P255" s="119"/>
      <c r="Q255" s="121">
        <f>O255+(O255*'Valeurs de point'!$E$5)</f>
        <v>0</v>
      </c>
    </row>
    <row r="256" spans="1:17" outlineLevel="2">
      <c r="A256" s="114" t="s">
        <v>172</v>
      </c>
      <c r="B256" s="122" t="s">
        <v>173</v>
      </c>
      <c r="C256" s="122" t="s">
        <v>1609</v>
      </c>
      <c r="D256" s="122" t="s">
        <v>196</v>
      </c>
      <c r="E256" s="116">
        <v>0</v>
      </c>
      <c r="F256" s="115">
        <v>1</v>
      </c>
      <c r="G256" s="117">
        <v>80.010000000000005</v>
      </c>
      <c r="H256" s="117">
        <f>E256*F256*G256</f>
        <v>0</v>
      </c>
      <c r="I256" s="117">
        <v>138.34</v>
      </c>
      <c r="J256" s="117">
        <f t="shared" si="67"/>
        <v>0</v>
      </c>
      <c r="K256" s="118">
        <f t="shared" si="68"/>
        <v>0</v>
      </c>
      <c r="L256" s="119"/>
      <c r="M256" s="120">
        <f>K256*'Valeurs de point'!$E$3</f>
        <v>0</v>
      </c>
      <c r="N256" s="119"/>
      <c r="O256" s="120">
        <f>K256*'Valeurs de point'!$E$4</f>
        <v>0</v>
      </c>
      <c r="P256" s="119"/>
      <c r="Q256" s="121">
        <f>O256+(O256*'Valeurs de point'!$E$5)</f>
        <v>0</v>
      </c>
    </row>
    <row r="257" spans="1:17" outlineLevel="2">
      <c r="A257" s="114" t="s">
        <v>172</v>
      </c>
      <c r="B257" s="122" t="s">
        <v>173</v>
      </c>
      <c r="C257" s="122" t="s">
        <v>1441</v>
      </c>
      <c r="D257" s="122" t="s">
        <v>193</v>
      </c>
      <c r="E257" s="116">
        <v>0</v>
      </c>
      <c r="F257" s="115">
        <v>1</v>
      </c>
      <c r="G257" s="117">
        <v>50.01</v>
      </c>
      <c r="H257" s="117">
        <f t="shared" si="64"/>
        <v>0</v>
      </c>
      <c r="I257" s="117">
        <v>199.82</v>
      </c>
      <c r="J257" s="117">
        <f t="shared" si="67"/>
        <v>0</v>
      </c>
      <c r="K257" s="118">
        <f t="shared" si="68"/>
        <v>0</v>
      </c>
      <c r="L257" s="119"/>
      <c r="M257" s="120">
        <f>K257*'Valeurs de point'!$E$3</f>
        <v>0</v>
      </c>
      <c r="N257" s="119"/>
      <c r="O257" s="120">
        <f>K257*'Valeurs de point'!$E$4</f>
        <v>0</v>
      </c>
      <c r="P257" s="119"/>
      <c r="Q257" s="121">
        <f>O257+(O257*'Valeurs de point'!$E$5)</f>
        <v>0</v>
      </c>
    </row>
    <row r="258" spans="1:17" outlineLevel="2">
      <c r="A258" s="114" t="s">
        <v>172</v>
      </c>
      <c r="B258" s="122" t="s">
        <v>173</v>
      </c>
      <c r="C258" s="122" t="s">
        <v>1439</v>
      </c>
      <c r="D258" s="122" t="s">
        <v>902</v>
      </c>
      <c r="E258" s="116">
        <v>0</v>
      </c>
      <c r="F258" s="115">
        <v>1</v>
      </c>
      <c r="G258" s="117">
        <v>7.12</v>
      </c>
      <c r="H258" s="117">
        <f t="shared" si="64"/>
        <v>0</v>
      </c>
      <c r="I258" s="117">
        <v>0</v>
      </c>
      <c r="J258" s="117">
        <f t="shared" si="67"/>
        <v>0</v>
      </c>
      <c r="K258" s="118">
        <f t="shared" si="68"/>
        <v>0</v>
      </c>
      <c r="L258" s="119"/>
      <c r="M258" s="120">
        <f>K258*'Valeurs de point'!$E$3</f>
        <v>0</v>
      </c>
      <c r="N258" s="119"/>
      <c r="O258" s="120">
        <f>K258*'Valeurs de point'!$E$4</f>
        <v>0</v>
      </c>
      <c r="P258" s="119"/>
      <c r="Q258" s="121">
        <f>O258+(O258*'Valeurs de point'!$E$5)</f>
        <v>0</v>
      </c>
    </row>
    <row r="259" spans="1:17" outlineLevel="2">
      <c r="A259" s="114" t="s">
        <v>172</v>
      </c>
      <c r="B259" s="122" t="s">
        <v>173</v>
      </c>
      <c r="C259" s="122" t="s">
        <v>1438</v>
      </c>
      <c r="D259" s="122" t="s">
        <v>1352</v>
      </c>
      <c r="E259" s="116">
        <v>0</v>
      </c>
      <c r="F259" s="115">
        <v>1</v>
      </c>
      <c r="G259" s="117">
        <v>35.61</v>
      </c>
      <c r="H259" s="117">
        <f t="shared" si="64"/>
        <v>0</v>
      </c>
      <c r="I259" s="117">
        <v>0</v>
      </c>
      <c r="J259" s="117">
        <f t="shared" si="67"/>
        <v>0</v>
      </c>
      <c r="K259" s="118">
        <f t="shared" si="68"/>
        <v>0</v>
      </c>
      <c r="L259" s="119"/>
      <c r="M259" s="120">
        <f>K259*'Valeurs de point'!$E$3</f>
        <v>0</v>
      </c>
      <c r="N259" s="119"/>
      <c r="O259" s="120">
        <f>K259*'Valeurs de point'!$E$4</f>
        <v>0</v>
      </c>
      <c r="P259" s="119"/>
      <c r="Q259" s="121">
        <f>O259+(O259*'Valeurs de point'!$E$5)</f>
        <v>0</v>
      </c>
    </row>
    <row r="260" spans="1:17" ht="12" outlineLevel="2" thickBot="1">
      <c r="A260" s="114" t="s">
        <v>172</v>
      </c>
      <c r="B260" s="122" t="s">
        <v>173</v>
      </c>
      <c r="C260" s="122" t="s">
        <v>1605</v>
      </c>
      <c r="D260" s="122" t="s">
        <v>544</v>
      </c>
      <c r="E260" s="116">
        <v>0</v>
      </c>
      <c r="F260" s="115">
        <v>1</v>
      </c>
      <c r="G260" s="117"/>
      <c r="H260" s="117">
        <f t="shared" si="64"/>
        <v>0</v>
      </c>
      <c r="I260" s="117">
        <v>84.54</v>
      </c>
      <c r="J260" s="117">
        <f t="shared" si="67"/>
        <v>0</v>
      </c>
      <c r="K260" s="118">
        <f t="shared" si="68"/>
        <v>0</v>
      </c>
      <c r="L260" s="119"/>
      <c r="M260" s="120">
        <f>K260*'Valeurs de point'!$E$3</f>
        <v>0</v>
      </c>
      <c r="N260" s="119"/>
      <c r="O260" s="120">
        <f>K260*'Valeurs de point'!$E$4</f>
        <v>0</v>
      </c>
      <c r="P260" s="119"/>
      <c r="Q260" s="121">
        <f>O260+(O260*'Valeurs de point'!$E$5)</f>
        <v>0</v>
      </c>
    </row>
    <row r="261" spans="1:17" ht="12" outlineLevel="1" thickBot="1">
      <c r="A261" s="101"/>
      <c r="B261" s="123" t="s">
        <v>1869</v>
      </c>
      <c r="C261" s="124"/>
      <c r="D261" s="124"/>
      <c r="E261" s="125"/>
      <c r="F261" s="124"/>
      <c r="G261" s="126"/>
      <c r="H261" s="126"/>
      <c r="I261" s="126"/>
      <c r="J261" s="126"/>
      <c r="K261" s="126"/>
      <c r="L261" s="127"/>
      <c r="M261" s="128">
        <f>SUBTOTAL(9,M252:M260)</f>
        <v>0</v>
      </c>
      <c r="N261" s="127"/>
      <c r="O261" s="128">
        <f>SUBTOTAL(9,O252:O260)</f>
        <v>0</v>
      </c>
      <c r="P261" s="127"/>
      <c r="Q261" s="129">
        <f>SUBTOTAL(9,Q252:Q260)</f>
        <v>0</v>
      </c>
    </row>
    <row r="262" spans="1:17" outlineLevel="2">
      <c r="A262" s="114" t="s">
        <v>174</v>
      </c>
      <c r="B262" s="122" t="s">
        <v>175</v>
      </c>
      <c r="C262" s="122" t="s">
        <v>1437</v>
      </c>
      <c r="D262" s="122" t="s">
        <v>183</v>
      </c>
      <c r="E262" s="116">
        <v>0</v>
      </c>
      <c r="F262" s="115">
        <v>1</v>
      </c>
      <c r="G262" s="117">
        <v>5.74</v>
      </c>
      <c r="H262" s="117">
        <f t="shared" ref="H262:H275" si="69">E262*F262*G262</f>
        <v>0</v>
      </c>
      <c r="I262" s="117">
        <v>57.15</v>
      </c>
      <c r="J262" s="117">
        <f t="shared" ref="J262:J268" si="70">E262*F262*I262</f>
        <v>0</v>
      </c>
      <c r="K262" s="118">
        <f t="shared" ref="K262:K268" si="71">E262*F262*(G262+I262)</f>
        <v>0</v>
      </c>
      <c r="L262" s="119"/>
      <c r="M262" s="120">
        <f>K262*'Valeurs de point'!$E$3</f>
        <v>0</v>
      </c>
      <c r="N262" s="119"/>
      <c r="O262" s="120">
        <f>K262*'Valeurs de point'!$E$4</f>
        <v>0</v>
      </c>
      <c r="P262" s="119"/>
      <c r="Q262" s="121">
        <f>O262+(O262*'Valeurs de point'!$E$5)</f>
        <v>0</v>
      </c>
    </row>
    <row r="263" spans="1:17" outlineLevel="2">
      <c r="A263" s="114" t="s">
        <v>174</v>
      </c>
      <c r="B263" s="122" t="s">
        <v>175</v>
      </c>
      <c r="C263" s="122" t="s">
        <v>1631</v>
      </c>
      <c r="D263" s="122" t="s">
        <v>1946</v>
      </c>
      <c r="E263" s="116">
        <v>0</v>
      </c>
      <c r="F263" s="115">
        <v>1</v>
      </c>
      <c r="G263" s="117">
        <v>105.01</v>
      </c>
      <c r="H263" s="117">
        <f t="shared" si="69"/>
        <v>0</v>
      </c>
      <c r="I263" s="117">
        <v>261.31</v>
      </c>
      <c r="J263" s="117">
        <f t="shared" si="70"/>
        <v>0</v>
      </c>
      <c r="K263" s="118">
        <f t="shared" si="71"/>
        <v>0</v>
      </c>
      <c r="L263" s="119"/>
      <c r="M263" s="120">
        <f>K263*'Valeurs de point'!$E$3</f>
        <v>0</v>
      </c>
      <c r="N263" s="119"/>
      <c r="O263" s="120">
        <f>K263*'Valeurs de point'!$E$4</f>
        <v>0</v>
      </c>
      <c r="P263" s="119"/>
      <c r="Q263" s="121">
        <f>O263+(O263*'Valeurs de point'!$E$5)</f>
        <v>0</v>
      </c>
    </row>
    <row r="264" spans="1:17" outlineLevel="2">
      <c r="A264" s="114" t="s">
        <v>174</v>
      </c>
      <c r="B264" s="122" t="s">
        <v>175</v>
      </c>
      <c r="C264" s="122" t="s">
        <v>1632</v>
      </c>
      <c r="D264" s="122" t="s">
        <v>1947</v>
      </c>
      <c r="E264" s="116">
        <v>0</v>
      </c>
      <c r="F264" s="115">
        <v>1</v>
      </c>
      <c r="G264" s="117">
        <v>54.64</v>
      </c>
      <c r="H264" s="117">
        <f t="shared" si="69"/>
        <v>0</v>
      </c>
      <c r="I264" s="117">
        <v>330.48</v>
      </c>
      <c r="J264" s="117">
        <f t="shared" si="70"/>
        <v>0</v>
      </c>
      <c r="K264" s="118">
        <f t="shared" si="71"/>
        <v>0</v>
      </c>
      <c r="L264" s="119"/>
      <c r="M264" s="120">
        <f>K264*'Valeurs de point'!$E$3</f>
        <v>0</v>
      </c>
      <c r="N264" s="119"/>
      <c r="O264" s="120">
        <f>K264*'Valeurs de point'!$E$4</f>
        <v>0</v>
      </c>
      <c r="P264" s="119"/>
      <c r="Q264" s="121">
        <f>O264+(O264*'Valeurs de point'!$E$5)</f>
        <v>0</v>
      </c>
    </row>
    <row r="265" spans="1:17" outlineLevel="2">
      <c r="A265" s="114" t="s">
        <v>174</v>
      </c>
      <c r="B265" s="122" t="s">
        <v>175</v>
      </c>
      <c r="C265" s="122" t="s">
        <v>1441</v>
      </c>
      <c r="D265" s="122" t="s">
        <v>193</v>
      </c>
      <c r="E265" s="116">
        <v>0</v>
      </c>
      <c r="F265" s="115">
        <v>1</v>
      </c>
      <c r="G265" s="117">
        <v>50.01</v>
      </c>
      <c r="H265" s="117">
        <f t="shared" si="69"/>
        <v>0</v>
      </c>
      <c r="I265" s="117">
        <v>199.82</v>
      </c>
      <c r="J265" s="117">
        <f t="shared" si="70"/>
        <v>0</v>
      </c>
      <c r="K265" s="118">
        <f t="shared" si="71"/>
        <v>0</v>
      </c>
      <c r="L265" s="119"/>
      <c r="M265" s="120">
        <f>K265*'Valeurs de point'!$E$3</f>
        <v>0</v>
      </c>
      <c r="N265" s="119"/>
      <c r="O265" s="120">
        <f>K265*'Valeurs de point'!$E$4</f>
        <v>0</v>
      </c>
      <c r="P265" s="119"/>
      <c r="Q265" s="121">
        <f>O265+(O265*'Valeurs de point'!$E$5)</f>
        <v>0</v>
      </c>
    </row>
    <row r="266" spans="1:17" outlineLevel="2">
      <c r="A266" s="114" t="s">
        <v>174</v>
      </c>
      <c r="B266" s="122" t="s">
        <v>175</v>
      </c>
      <c r="C266" s="122" t="s">
        <v>1439</v>
      </c>
      <c r="D266" s="122" t="s">
        <v>902</v>
      </c>
      <c r="E266" s="116">
        <v>0</v>
      </c>
      <c r="F266" s="115">
        <v>1</v>
      </c>
      <c r="G266" s="117">
        <v>7.12</v>
      </c>
      <c r="H266" s="117">
        <f t="shared" si="69"/>
        <v>0</v>
      </c>
      <c r="I266" s="117">
        <v>0</v>
      </c>
      <c r="J266" s="117">
        <f t="shared" si="70"/>
        <v>0</v>
      </c>
      <c r="K266" s="118">
        <f t="shared" si="71"/>
        <v>0</v>
      </c>
      <c r="L266" s="119"/>
      <c r="M266" s="120">
        <f>K266*'Valeurs de point'!$E$3</f>
        <v>0</v>
      </c>
      <c r="N266" s="119"/>
      <c r="O266" s="120">
        <f>K266*'Valeurs de point'!$E$4</f>
        <v>0</v>
      </c>
      <c r="P266" s="119"/>
      <c r="Q266" s="121">
        <f>O266+(O266*'Valeurs de point'!$E$5)</f>
        <v>0</v>
      </c>
    </row>
    <row r="267" spans="1:17" outlineLevel="2">
      <c r="A267" s="114" t="s">
        <v>174</v>
      </c>
      <c r="B267" s="122" t="s">
        <v>175</v>
      </c>
      <c r="C267" s="122" t="s">
        <v>1438</v>
      </c>
      <c r="D267" s="122" t="s">
        <v>1352</v>
      </c>
      <c r="E267" s="116">
        <v>0</v>
      </c>
      <c r="F267" s="115">
        <v>1</v>
      </c>
      <c r="G267" s="117">
        <v>35.61</v>
      </c>
      <c r="H267" s="117">
        <f t="shared" si="69"/>
        <v>0</v>
      </c>
      <c r="I267" s="117">
        <v>0</v>
      </c>
      <c r="J267" s="117">
        <f t="shared" si="70"/>
        <v>0</v>
      </c>
      <c r="K267" s="118">
        <f t="shared" si="71"/>
        <v>0</v>
      </c>
      <c r="L267" s="119"/>
      <c r="M267" s="120">
        <f>K267*'Valeurs de point'!$E$3</f>
        <v>0</v>
      </c>
      <c r="N267" s="119"/>
      <c r="O267" s="120">
        <f>K267*'Valeurs de point'!$E$4</f>
        <v>0</v>
      </c>
      <c r="P267" s="119"/>
      <c r="Q267" s="121">
        <f>O267+(O267*'Valeurs de point'!$E$5)</f>
        <v>0</v>
      </c>
    </row>
    <row r="268" spans="1:17" ht="12" outlineLevel="2" thickBot="1">
      <c r="A268" s="114" t="s">
        <v>174</v>
      </c>
      <c r="B268" s="122" t="s">
        <v>175</v>
      </c>
      <c r="C268" s="122" t="s">
        <v>1605</v>
      </c>
      <c r="D268" s="122" t="s">
        <v>544</v>
      </c>
      <c r="E268" s="116">
        <v>0</v>
      </c>
      <c r="F268" s="115">
        <v>1</v>
      </c>
      <c r="G268" s="117"/>
      <c r="H268" s="117">
        <f t="shared" si="69"/>
        <v>0</v>
      </c>
      <c r="I268" s="117">
        <v>84.54</v>
      </c>
      <c r="J268" s="117">
        <f t="shared" si="70"/>
        <v>0</v>
      </c>
      <c r="K268" s="118">
        <f t="shared" si="71"/>
        <v>0</v>
      </c>
      <c r="L268" s="119"/>
      <c r="M268" s="120">
        <f>K268*'Valeurs de point'!$E$3</f>
        <v>0</v>
      </c>
      <c r="N268" s="119"/>
      <c r="O268" s="120">
        <f>K268*'Valeurs de point'!$E$4</f>
        <v>0</v>
      </c>
      <c r="P268" s="119"/>
      <c r="Q268" s="121">
        <f>O268+(O268*'Valeurs de point'!$E$5)</f>
        <v>0</v>
      </c>
    </row>
    <row r="269" spans="1:17" ht="12" outlineLevel="1" thickBot="1">
      <c r="A269" s="101"/>
      <c r="B269" s="123" t="s">
        <v>1870</v>
      </c>
      <c r="C269" s="124"/>
      <c r="D269" s="124"/>
      <c r="E269" s="125"/>
      <c r="F269" s="124"/>
      <c r="G269" s="126"/>
      <c r="H269" s="126"/>
      <c r="I269" s="126"/>
      <c r="J269" s="126"/>
      <c r="K269" s="126"/>
      <c r="L269" s="127"/>
      <c r="M269" s="128">
        <f>SUBTOTAL(9,M262:M268)</f>
        <v>0</v>
      </c>
      <c r="N269" s="127"/>
      <c r="O269" s="128">
        <f>SUBTOTAL(9,O262:O268)</f>
        <v>0</v>
      </c>
      <c r="P269" s="127"/>
      <c r="Q269" s="129">
        <f>SUBTOTAL(9,Q262:Q268)</f>
        <v>0</v>
      </c>
    </row>
    <row r="270" spans="1:17" outlineLevel="2">
      <c r="A270" s="114" t="s">
        <v>1915</v>
      </c>
      <c r="B270" s="122" t="s">
        <v>1916</v>
      </c>
      <c r="C270" s="122" t="s">
        <v>1437</v>
      </c>
      <c r="D270" s="122" t="s">
        <v>183</v>
      </c>
      <c r="E270" s="116">
        <v>0</v>
      </c>
      <c r="F270" s="115">
        <v>1</v>
      </c>
      <c r="G270" s="117">
        <v>5.74</v>
      </c>
      <c r="H270" s="117">
        <f t="shared" si="69"/>
        <v>0</v>
      </c>
      <c r="I270" s="117">
        <v>57.15</v>
      </c>
      <c r="J270" s="117">
        <f t="shared" ref="J270:J275" si="72">E270*F270*I270</f>
        <v>0</v>
      </c>
      <c r="K270" s="118">
        <f t="shared" ref="K270:K275" si="73">E270*F270*(G270+I270)</f>
        <v>0</v>
      </c>
      <c r="L270" s="119"/>
      <c r="M270" s="120">
        <f>K270*'Valeurs de point'!$E$3</f>
        <v>0</v>
      </c>
      <c r="N270" s="119"/>
      <c r="O270" s="120">
        <f>K270*'Valeurs de point'!$E$4</f>
        <v>0</v>
      </c>
      <c r="P270" s="119"/>
      <c r="Q270" s="121">
        <f>O270+(O270*'Valeurs de point'!$E$5)</f>
        <v>0</v>
      </c>
    </row>
    <row r="271" spans="1:17" outlineLevel="2">
      <c r="A271" s="114" t="s">
        <v>1915</v>
      </c>
      <c r="B271" s="122" t="s">
        <v>1916</v>
      </c>
      <c r="C271" s="122" t="s">
        <v>1631</v>
      </c>
      <c r="D271" s="122" t="s">
        <v>1946</v>
      </c>
      <c r="E271" s="116">
        <v>0</v>
      </c>
      <c r="F271" s="115">
        <v>1</v>
      </c>
      <c r="G271" s="117">
        <v>105.01</v>
      </c>
      <c r="H271" s="117">
        <f t="shared" si="69"/>
        <v>0</v>
      </c>
      <c r="I271" s="117">
        <v>261.31</v>
      </c>
      <c r="J271" s="117">
        <f t="shared" si="72"/>
        <v>0</v>
      </c>
      <c r="K271" s="118">
        <f t="shared" si="73"/>
        <v>0</v>
      </c>
      <c r="L271" s="119"/>
      <c r="M271" s="120">
        <f>K271*'Valeurs de point'!$E$3</f>
        <v>0</v>
      </c>
      <c r="N271" s="119"/>
      <c r="O271" s="120">
        <f>K271*'Valeurs de point'!$E$4</f>
        <v>0</v>
      </c>
      <c r="P271" s="119"/>
      <c r="Q271" s="121">
        <f>O271+(O271*'Valeurs de point'!$E$5)</f>
        <v>0</v>
      </c>
    </row>
    <row r="272" spans="1:17" outlineLevel="2">
      <c r="A272" s="114" t="s">
        <v>1915</v>
      </c>
      <c r="B272" s="122" t="s">
        <v>1916</v>
      </c>
      <c r="C272" s="122" t="s">
        <v>1441</v>
      </c>
      <c r="D272" s="122" t="s">
        <v>193</v>
      </c>
      <c r="E272" s="116">
        <v>0</v>
      </c>
      <c r="F272" s="115">
        <v>1</v>
      </c>
      <c r="G272" s="117">
        <v>50.01</v>
      </c>
      <c r="H272" s="117">
        <f t="shared" si="69"/>
        <v>0</v>
      </c>
      <c r="I272" s="117">
        <v>199.82</v>
      </c>
      <c r="J272" s="117">
        <f t="shared" si="72"/>
        <v>0</v>
      </c>
      <c r="K272" s="118">
        <f t="shared" si="73"/>
        <v>0</v>
      </c>
      <c r="L272" s="119"/>
      <c r="M272" s="120">
        <f>K272*'Valeurs de point'!$E$3</f>
        <v>0</v>
      </c>
      <c r="N272" s="119"/>
      <c r="O272" s="120">
        <f>K272*'Valeurs de point'!$E$4</f>
        <v>0</v>
      </c>
      <c r="P272" s="119"/>
      <c r="Q272" s="121">
        <f>O272+(O272*'Valeurs de point'!$E$5)</f>
        <v>0</v>
      </c>
    </row>
    <row r="273" spans="1:17" outlineLevel="2">
      <c r="A273" s="114" t="s">
        <v>1915</v>
      </c>
      <c r="B273" s="122" t="s">
        <v>1916</v>
      </c>
      <c r="C273" s="122" t="s">
        <v>1439</v>
      </c>
      <c r="D273" s="122" t="s">
        <v>902</v>
      </c>
      <c r="E273" s="116">
        <v>0</v>
      </c>
      <c r="F273" s="115">
        <v>1</v>
      </c>
      <c r="G273" s="117">
        <v>7.12</v>
      </c>
      <c r="H273" s="117">
        <f t="shared" si="69"/>
        <v>0</v>
      </c>
      <c r="I273" s="117">
        <v>0</v>
      </c>
      <c r="J273" s="117">
        <f t="shared" si="72"/>
        <v>0</v>
      </c>
      <c r="K273" s="118">
        <f t="shared" si="73"/>
        <v>0</v>
      </c>
      <c r="L273" s="119"/>
      <c r="M273" s="120">
        <f>K273*'Valeurs de point'!$E$3</f>
        <v>0</v>
      </c>
      <c r="N273" s="119"/>
      <c r="O273" s="120">
        <f>K273*'Valeurs de point'!$E$4</f>
        <v>0</v>
      </c>
      <c r="P273" s="119"/>
      <c r="Q273" s="121">
        <f>O273+(O273*'Valeurs de point'!$E$5)</f>
        <v>0</v>
      </c>
    </row>
    <row r="274" spans="1:17" outlineLevel="2">
      <c r="A274" s="114" t="s">
        <v>1915</v>
      </c>
      <c r="B274" s="122" t="s">
        <v>1916</v>
      </c>
      <c r="C274" s="122" t="s">
        <v>1438</v>
      </c>
      <c r="D274" s="122" t="s">
        <v>1352</v>
      </c>
      <c r="E274" s="116">
        <v>0</v>
      </c>
      <c r="F274" s="115">
        <v>1</v>
      </c>
      <c r="G274" s="117">
        <v>35.61</v>
      </c>
      <c r="H274" s="117">
        <f t="shared" si="69"/>
        <v>0</v>
      </c>
      <c r="I274" s="117">
        <v>0</v>
      </c>
      <c r="J274" s="117">
        <f t="shared" si="72"/>
        <v>0</v>
      </c>
      <c r="K274" s="118">
        <f t="shared" si="73"/>
        <v>0</v>
      </c>
      <c r="L274" s="119"/>
      <c r="M274" s="120">
        <f>K274*'Valeurs de point'!$E$3</f>
        <v>0</v>
      </c>
      <c r="N274" s="119"/>
      <c r="O274" s="120">
        <f>K274*'Valeurs de point'!$E$4</f>
        <v>0</v>
      </c>
      <c r="P274" s="119"/>
      <c r="Q274" s="121">
        <f>O274+(O274*'Valeurs de point'!$E$5)</f>
        <v>0</v>
      </c>
    </row>
    <row r="275" spans="1:17" ht="12" outlineLevel="2" thickBot="1">
      <c r="A275" s="114" t="s">
        <v>1915</v>
      </c>
      <c r="B275" s="122" t="s">
        <v>1916</v>
      </c>
      <c r="C275" s="122" t="s">
        <v>1605</v>
      </c>
      <c r="D275" s="122" t="s">
        <v>544</v>
      </c>
      <c r="E275" s="116">
        <v>0</v>
      </c>
      <c r="F275" s="115">
        <v>1</v>
      </c>
      <c r="G275" s="117"/>
      <c r="H275" s="117">
        <f t="shared" si="69"/>
        <v>0</v>
      </c>
      <c r="I275" s="117">
        <v>84.54</v>
      </c>
      <c r="J275" s="117">
        <f t="shared" si="72"/>
        <v>0</v>
      </c>
      <c r="K275" s="118">
        <f t="shared" si="73"/>
        <v>0</v>
      </c>
      <c r="L275" s="119"/>
      <c r="M275" s="120">
        <f>K275*'Valeurs de point'!$E$3</f>
        <v>0</v>
      </c>
      <c r="N275" s="119"/>
      <c r="O275" s="120">
        <f>K275*'Valeurs de point'!$E$4</f>
        <v>0</v>
      </c>
      <c r="P275" s="119"/>
      <c r="Q275" s="121">
        <f>O275+(O275*'Valeurs de point'!$E$5)</f>
        <v>0</v>
      </c>
    </row>
    <row r="276" spans="1:17" ht="12" outlineLevel="1" thickBot="1">
      <c r="A276" s="101"/>
      <c r="B276" s="123" t="s">
        <v>1871</v>
      </c>
      <c r="C276" s="124"/>
      <c r="D276" s="124"/>
      <c r="E276" s="125"/>
      <c r="F276" s="124"/>
      <c r="G276" s="126"/>
      <c r="H276" s="126"/>
      <c r="I276" s="126"/>
      <c r="J276" s="126"/>
      <c r="K276" s="126"/>
      <c r="L276" s="127"/>
      <c r="M276" s="128">
        <f>SUBTOTAL(9,M270:M275)</f>
        <v>0</v>
      </c>
      <c r="N276" s="127"/>
      <c r="O276" s="128">
        <f>SUBTOTAL(9,O270:O275)</f>
        <v>0</v>
      </c>
      <c r="P276" s="127"/>
      <c r="Q276" s="129">
        <f>SUBTOTAL(9,Q270:Q275)</f>
        <v>0</v>
      </c>
    </row>
    <row r="277" spans="1:17" outlineLevel="2">
      <c r="A277" s="114" t="s">
        <v>1917</v>
      </c>
      <c r="B277" s="122" t="s">
        <v>1918</v>
      </c>
      <c r="C277" s="122" t="s">
        <v>1437</v>
      </c>
      <c r="D277" s="122" t="s">
        <v>183</v>
      </c>
      <c r="E277" s="116">
        <v>0</v>
      </c>
      <c r="F277" s="115">
        <v>1</v>
      </c>
      <c r="G277" s="117">
        <v>5.74</v>
      </c>
      <c r="H277" s="117">
        <f>E277*F277*G277</f>
        <v>0</v>
      </c>
      <c r="I277" s="117">
        <v>57.15</v>
      </c>
      <c r="J277" s="117">
        <f t="shared" ref="J277:J285" si="74">E277*F277*I277</f>
        <v>0</v>
      </c>
      <c r="K277" s="118">
        <f t="shared" ref="K277:K285" si="75">E277*F277*(G277+I277)</f>
        <v>0</v>
      </c>
      <c r="L277" s="119"/>
      <c r="M277" s="120">
        <f>K277*'Valeurs de point'!$E$3</f>
        <v>0</v>
      </c>
      <c r="N277" s="119"/>
      <c r="O277" s="120">
        <f>K277*'Valeurs de point'!$E$4</f>
        <v>0</v>
      </c>
      <c r="P277" s="119"/>
      <c r="Q277" s="121">
        <f>O277+(O277*'Valeurs de point'!$E$5)</f>
        <v>0</v>
      </c>
    </row>
    <row r="278" spans="1:17" outlineLevel="2">
      <c r="A278" s="114" t="s">
        <v>1917</v>
      </c>
      <c r="B278" s="122" t="s">
        <v>1918</v>
      </c>
      <c r="C278" s="122" t="s">
        <v>1631</v>
      </c>
      <c r="D278" s="122" t="s">
        <v>1946</v>
      </c>
      <c r="E278" s="116">
        <v>0</v>
      </c>
      <c r="F278" s="115">
        <v>1</v>
      </c>
      <c r="G278" s="117">
        <v>105.01</v>
      </c>
      <c r="H278" s="117">
        <f>E278*F278*G278</f>
        <v>0</v>
      </c>
      <c r="I278" s="117">
        <v>261.31</v>
      </c>
      <c r="J278" s="117">
        <f t="shared" si="74"/>
        <v>0</v>
      </c>
      <c r="K278" s="118">
        <f t="shared" si="75"/>
        <v>0</v>
      </c>
      <c r="L278" s="119"/>
      <c r="M278" s="120">
        <f>K278*'Valeurs de point'!$E$3</f>
        <v>0</v>
      </c>
      <c r="N278" s="119"/>
      <c r="O278" s="120">
        <f>K278*'Valeurs de point'!$E$4</f>
        <v>0</v>
      </c>
      <c r="P278" s="119"/>
      <c r="Q278" s="121">
        <f>O278+(O278*'Valeurs de point'!$E$5)</f>
        <v>0</v>
      </c>
    </row>
    <row r="279" spans="1:17" outlineLevel="2">
      <c r="A279" s="114" t="s">
        <v>1917</v>
      </c>
      <c r="B279" s="122" t="s">
        <v>1918</v>
      </c>
      <c r="C279" s="122" t="s">
        <v>1633</v>
      </c>
      <c r="D279" s="122" t="s">
        <v>1948</v>
      </c>
      <c r="E279" s="116">
        <v>0</v>
      </c>
      <c r="F279" s="115">
        <v>1</v>
      </c>
      <c r="G279" s="117">
        <v>57.24</v>
      </c>
      <c r="H279" s="117">
        <f>E279*F279*G279</f>
        <v>0</v>
      </c>
      <c r="I279" s="117">
        <v>146.03</v>
      </c>
      <c r="J279" s="117">
        <f t="shared" si="74"/>
        <v>0</v>
      </c>
      <c r="K279" s="118">
        <f t="shared" si="75"/>
        <v>0</v>
      </c>
      <c r="L279" s="119"/>
      <c r="M279" s="120">
        <f>K279*'Valeurs de point'!$E$3</f>
        <v>0</v>
      </c>
      <c r="N279" s="119"/>
      <c r="O279" s="120">
        <f>K279*'Valeurs de point'!$E$4</f>
        <v>0</v>
      </c>
      <c r="P279" s="119"/>
      <c r="Q279" s="121">
        <f>O279+(O279*'Valeurs de point'!$E$5)</f>
        <v>0</v>
      </c>
    </row>
    <row r="280" spans="1:17" outlineLevel="2">
      <c r="A280" s="114" t="s">
        <v>1917</v>
      </c>
      <c r="B280" s="122" t="s">
        <v>1918</v>
      </c>
      <c r="C280" s="122" t="s">
        <v>1634</v>
      </c>
      <c r="D280" s="122" t="s">
        <v>537</v>
      </c>
      <c r="E280" s="116">
        <v>0</v>
      </c>
      <c r="F280" s="115">
        <v>1</v>
      </c>
      <c r="G280" s="117">
        <v>75.45</v>
      </c>
      <c r="H280" s="117">
        <f>E280*F280*G280</f>
        <v>0</v>
      </c>
      <c r="I280" s="117">
        <v>284.36</v>
      </c>
      <c r="J280" s="117">
        <f t="shared" si="74"/>
        <v>0</v>
      </c>
      <c r="K280" s="118">
        <f t="shared" si="75"/>
        <v>0</v>
      </c>
      <c r="L280" s="119"/>
      <c r="M280" s="120">
        <f>K280*'Valeurs de point'!$E$3</f>
        <v>0</v>
      </c>
      <c r="N280" s="119"/>
      <c r="O280" s="120">
        <f>K280*'Valeurs de point'!$E$4</f>
        <v>0</v>
      </c>
      <c r="P280" s="119"/>
      <c r="Q280" s="121">
        <f>O280+(O280*'Valeurs de point'!$E$5)</f>
        <v>0</v>
      </c>
    </row>
    <row r="281" spans="1:17" outlineLevel="2">
      <c r="A281" s="114" t="s">
        <v>1917</v>
      </c>
      <c r="B281" s="122" t="s">
        <v>1918</v>
      </c>
      <c r="C281" s="122" t="s">
        <v>1632</v>
      </c>
      <c r="D281" s="122" t="s">
        <v>1947</v>
      </c>
      <c r="E281" s="116">
        <v>0</v>
      </c>
      <c r="F281" s="115">
        <v>1</v>
      </c>
      <c r="G281" s="117">
        <v>54.64</v>
      </c>
      <c r="H281" s="117">
        <f>E281*F281*G281</f>
        <v>0</v>
      </c>
      <c r="I281" s="117">
        <v>330.48</v>
      </c>
      <c r="J281" s="117">
        <f t="shared" si="74"/>
        <v>0</v>
      </c>
      <c r="K281" s="118">
        <f t="shared" si="75"/>
        <v>0</v>
      </c>
      <c r="L281" s="119"/>
      <c r="M281" s="120">
        <f>K281*'Valeurs de point'!$E$3</f>
        <v>0</v>
      </c>
      <c r="N281" s="119"/>
      <c r="O281" s="120">
        <f>K281*'Valeurs de point'!$E$4</f>
        <v>0</v>
      </c>
      <c r="P281" s="119"/>
      <c r="Q281" s="121">
        <f>O281+(O281*'Valeurs de point'!$E$5)</f>
        <v>0</v>
      </c>
    </row>
    <row r="282" spans="1:17" outlineLevel="2">
      <c r="A282" s="114" t="s">
        <v>1917</v>
      </c>
      <c r="B282" s="122" t="s">
        <v>1918</v>
      </c>
      <c r="C282" s="122" t="s">
        <v>1441</v>
      </c>
      <c r="D282" s="122" t="s">
        <v>193</v>
      </c>
      <c r="E282" s="116">
        <v>0</v>
      </c>
      <c r="F282" s="115">
        <v>1</v>
      </c>
      <c r="G282" s="117">
        <v>50.01</v>
      </c>
      <c r="H282" s="117">
        <f t="shared" ref="H282:H288" si="76">E282*F282*G282</f>
        <v>0</v>
      </c>
      <c r="I282" s="117">
        <v>199.82</v>
      </c>
      <c r="J282" s="117">
        <f t="shared" si="74"/>
        <v>0</v>
      </c>
      <c r="K282" s="118">
        <f t="shared" si="75"/>
        <v>0</v>
      </c>
      <c r="L282" s="119"/>
      <c r="M282" s="120">
        <f>K282*'Valeurs de point'!$E$3</f>
        <v>0</v>
      </c>
      <c r="N282" s="119"/>
      <c r="O282" s="120">
        <f>K282*'Valeurs de point'!$E$4</f>
        <v>0</v>
      </c>
      <c r="P282" s="119"/>
      <c r="Q282" s="121">
        <f>O282+(O282*'Valeurs de point'!$E$5)</f>
        <v>0</v>
      </c>
    </row>
    <row r="283" spans="1:17" outlineLevel="2">
      <c r="A283" s="114" t="s">
        <v>1917</v>
      </c>
      <c r="B283" s="122" t="s">
        <v>1918</v>
      </c>
      <c r="C283" s="122" t="s">
        <v>1439</v>
      </c>
      <c r="D283" s="122" t="s">
        <v>902</v>
      </c>
      <c r="E283" s="116">
        <v>0</v>
      </c>
      <c r="F283" s="115">
        <v>1</v>
      </c>
      <c r="G283" s="117">
        <v>7.12</v>
      </c>
      <c r="H283" s="117">
        <f t="shared" si="76"/>
        <v>0</v>
      </c>
      <c r="I283" s="117">
        <v>0</v>
      </c>
      <c r="J283" s="117">
        <f t="shared" si="74"/>
        <v>0</v>
      </c>
      <c r="K283" s="118">
        <f t="shared" si="75"/>
        <v>0</v>
      </c>
      <c r="L283" s="119"/>
      <c r="M283" s="120">
        <f>K283*'Valeurs de point'!$E$3</f>
        <v>0</v>
      </c>
      <c r="N283" s="119"/>
      <c r="O283" s="120">
        <f>K283*'Valeurs de point'!$E$4</f>
        <v>0</v>
      </c>
      <c r="P283" s="119"/>
      <c r="Q283" s="121">
        <f>O283+(O283*'Valeurs de point'!$E$5)</f>
        <v>0</v>
      </c>
    </row>
    <row r="284" spans="1:17" outlineLevel="2">
      <c r="A284" s="114" t="s">
        <v>1917</v>
      </c>
      <c r="B284" s="122" t="s">
        <v>1918</v>
      </c>
      <c r="C284" s="122" t="s">
        <v>1438</v>
      </c>
      <c r="D284" s="122" t="s">
        <v>1352</v>
      </c>
      <c r="E284" s="116">
        <v>0</v>
      </c>
      <c r="F284" s="115">
        <v>1</v>
      </c>
      <c r="G284" s="117">
        <v>35.61</v>
      </c>
      <c r="H284" s="117">
        <f t="shared" si="76"/>
        <v>0</v>
      </c>
      <c r="I284" s="117">
        <v>0</v>
      </c>
      <c r="J284" s="117">
        <f t="shared" si="74"/>
        <v>0</v>
      </c>
      <c r="K284" s="118">
        <f t="shared" si="75"/>
        <v>0</v>
      </c>
      <c r="L284" s="119"/>
      <c r="M284" s="120">
        <f>K284*'Valeurs de point'!$E$3</f>
        <v>0</v>
      </c>
      <c r="N284" s="119"/>
      <c r="O284" s="120">
        <f>K284*'Valeurs de point'!$E$4</f>
        <v>0</v>
      </c>
      <c r="P284" s="119"/>
      <c r="Q284" s="121">
        <f>O284+(O284*'Valeurs de point'!$E$5)</f>
        <v>0</v>
      </c>
    </row>
    <row r="285" spans="1:17" ht="12" outlineLevel="2" thickBot="1">
      <c r="A285" s="114" t="s">
        <v>1917</v>
      </c>
      <c r="B285" s="122" t="s">
        <v>1918</v>
      </c>
      <c r="C285" s="122" t="s">
        <v>1605</v>
      </c>
      <c r="D285" s="122" t="s">
        <v>544</v>
      </c>
      <c r="E285" s="116">
        <v>0</v>
      </c>
      <c r="F285" s="115">
        <v>1</v>
      </c>
      <c r="G285" s="117"/>
      <c r="H285" s="117">
        <f t="shared" si="76"/>
        <v>0</v>
      </c>
      <c r="I285" s="117">
        <v>84.54</v>
      </c>
      <c r="J285" s="117">
        <f t="shared" si="74"/>
        <v>0</v>
      </c>
      <c r="K285" s="118">
        <f t="shared" si="75"/>
        <v>0</v>
      </c>
      <c r="L285" s="119"/>
      <c r="M285" s="120">
        <f>K285*'Valeurs de point'!$E$3</f>
        <v>0</v>
      </c>
      <c r="N285" s="119"/>
      <c r="O285" s="120">
        <f>K285*'Valeurs de point'!$E$4</f>
        <v>0</v>
      </c>
      <c r="P285" s="119"/>
      <c r="Q285" s="121">
        <f>O285+(O285*'Valeurs de point'!$E$5)</f>
        <v>0</v>
      </c>
    </row>
    <row r="286" spans="1:17" ht="12" outlineLevel="1" thickBot="1">
      <c r="A286" s="101"/>
      <c r="B286" s="123" t="s">
        <v>1872</v>
      </c>
      <c r="C286" s="124"/>
      <c r="D286" s="124"/>
      <c r="E286" s="125"/>
      <c r="F286" s="124"/>
      <c r="G286" s="126"/>
      <c r="H286" s="126"/>
      <c r="I286" s="126"/>
      <c r="J286" s="126"/>
      <c r="K286" s="126"/>
      <c r="L286" s="127"/>
      <c r="M286" s="128">
        <f>SUBTOTAL(9,M277:M285)</f>
        <v>0</v>
      </c>
      <c r="N286" s="127"/>
      <c r="O286" s="128">
        <f>SUBTOTAL(9,O277:O285)</f>
        <v>0</v>
      </c>
      <c r="P286" s="127"/>
      <c r="Q286" s="129">
        <f>SUBTOTAL(9,Q277:Q285)</f>
        <v>0</v>
      </c>
    </row>
    <row r="287" spans="1:17" ht="22.5" outlineLevel="2">
      <c r="A287" s="114" t="s">
        <v>1919</v>
      </c>
      <c r="B287" s="122" t="s">
        <v>1920</v>
      </c>
      <c r="C287" s="122" t="s">
        <v>2239</v>
      </c>
      <c r="D287" s="199" t="s">
        <v>2238</v>
      </c>
      <c r="E287" s="116">
        <v>0</v>
      </c>
      <c r="F287" s="115">
        <v>1</v>
      </c>
      <c r="G287" s="117">
        <v>12.5</v>
      </c>
      <c r="H287" s="117">
        <f>E287*F287*G287</f>
        <v>0</v>
      </c>
      <c r="I287" s="117">
        <v>34.5</v>
      </c>
      <c r="J287" s="117">
        <f>E287*F287*I287</f>
        <v>0</v>
      </c>
      <c r="K287" s="118">
        <f>E287*F287*(G287+I287)</f>
        <v>0</v>
      </c>
      <c r="L287" s="119"/>
      <c r="M287" s="120">
        <f>K287*'Valeurs de point'!$E$3</f>
        <v>0</v>
      </c>
      <c r="N287" s="119"/>
      <c r="O287" s="120">
        <f>K287*'Valeurs de point'!$E$4</f>
        <v>0</v>
      </c>
      <c r="P287" s="119"/>
      <c r="Q287" s="121">
        <f>O287+(O287*'Valeurs de point'!$E$5)</f>
        <v>0</v>
      </c>
    </row>
    <row r="288" spans="1:17" ht="12" outlineLevel="2" thickBot="1">
      <c r="A288" s="114" t="s">
        <v>1919</v>
      </c>
      <c r="B288" s="122" t="s">
        <v>1920</v>
      </c>
      <c r="C288" s="122" t="s">
        <v>2246</v>
      </c>
      <c r="D288" s="199" t="s">
        <v>2247</v>
      </c>
      <c r="E288" s="116">
        <v>0</v>
      </c>
      <c r="F288" s="115">
        <v>1</v>
      </c>
      <c r="G288" s="117">
        <v>0</v>
      </c>
      <c r="H288" s="117">
        <f t="shared" si="76"/>
        <v>0</v>
      </c>
      <c r="I288" s="117">
        <v>234.6</v>
      </c>
      <c r="J288" s="117">
        <f>E288*F288*I288</f>
        <v>0</v>
      </c>
      <c r="K288" s="118">
        <f>E288*F288*(G288+I288)</f>
        <v>0</v>
      </c>
      <c r="L288" s="119"/>
      <c r="M288" s="120">
        <f>K288*'Valeurs de point'!$E$3</f>
        <v>0</v>
      </c>
      <c r="N288" s="119"/>
      <c r="O288" s="120">
        <f>K288*'Valeurs de point'!$E$4</f>
        <v>0</v>
      </c>
      <c r="P288" s="119"/>
      <c r="Q288" s="121">
        <f>O288+(O288*'Valeurs de point'!$E$5)</f>
        <v>0</v>
      </c>
    </row>
    <row r="289" spans="1:22" ht="12" outlineLevel="1" thickBot="1">
      <c r="A289" s="101"/>
      <c r="B289" s="123" t="s">
        <v>1873</v>
      </c>
      <c r="C289" s="124"/>
      <c r="D289" s="124"/>
      <c r="E289" s="125"/>
      <c r="F289" s="124"/>
      <c r="G289" s="126"/>
      <c r="H289" s="126"/>
      <c r="I289" s="126"/>
      <c r="J289" s="126"/>
      <c r="K289" s="126"/>
      <c r="L289" s="127"/>
      <c r="M289" s="128">
        <f>SUBTOTAL(9,M287:M288)</f>
        <v>0</v>
      </c>
      <c r="N289" s="127"/>
      <c r="O289" s="128">
        <f>SUBTOTAL(9,O287:O288)</f>
        <v>0</v>
      </c>
      <c r="P289" s="127"/>
      <c r="Q289" s="129">
        <f>SUBTOTAL(9,Q287:Q288)</f>
        <v>0</v>
      </c>
    </row>
    <row r="290" spans="1:22" ht="12" thickBot="1">
      <c r="A290" s="101"/>
      <c r="B290" s="123" t="s">
        <v>1020</v>
      </c>
      <c r="C290" s="124"/>
      <c r="D290" s="124"/>
      <c r="E290" s="125"/>
      <c r="F290" s="124"/>
      <c r="G290" s="126"/>
      <c r="H290" s="126"/>
      <c r="I290" s="126"/>
      <c r="J290" s="126"/>
      <c r="K290" s="131"/>
      <c r="L290" s="127"/>
      <c r="M290" s="128">
        <f>SUBTOTAL(9,M6:M286)</f>
        <v>0</v>
      </c>
      <c r="N290" s="128">
        <f>SUBTOTAL(9,N6:N286)</f>
        <v>0</v>
      </c>
      <c r="O290" s="128">
        <f>SUBTOTAL(9,O6:O286)</f>
        <v>0</v>
      </c>
      <c r="P290" s="128">
        <f>SUBTOTAL(9,P6:P286)</f>
        <v>0</v>
      </c>
      <c r="Q290" s="128">
        <f>SUBTOTAL(9,Q6:Q286)</f>
        <v>0</v>
      </c>
    </row>
    <row r="291" spans="1:22" ht="12.75">
      <c r="A291"/>
      <c r="B291"/>
      <c r="C291"/>
      <c r="D291"/>
      <c r="E291"/>
      <c r="F291"/>
      <c r="G291"/>
      <c r="H291"/>
      <c r="I291"/>
      <c r="J291"/>
      <c r="K291"/>
      <c r="L291"/>
      <c r="M291"/>
      <c r="N291"/>
      <c r="O291"/>
      <c r="P291"/>
      <c r="Q291"/>
      <c r="R291"/>
      <c r="S291"/>
      <c r="T291"/>
      <c r="U291"/>
      <c r="V291"/>
    </row>
    <row r="292" spans="1:22" ht="12.75">
      <c r="A292"/>
      <c r="B292"/>
      <c r="C292"/>
      <c r="D292"/>
      <c r="E292"/>
      <c r="F292"/>
      <c r="G292"/>
      <c r="H292"/>
      <c r="I292"/>
      <c r="J292"/>
      <c r="K292"/>
      <c r="L292"/>
      <c r="M292"/>
      <c r="N292"/>
      <c r="O292"/>
      <c r="P292"/>
      <c r="Q292"/>
      <c r="R292"/>
      <c r="S292"/>
      <c r="T292"/>
      <c r="U292"/>
      <c r="V292"/>
    </row>
    <row r="293" spans="1:22" ht="12.75">
      <c r="A293"/>
      <c r="B293"/>
      <c r="C293"/>
      <c r="D293"/>
      <c r="E293"/>
      <c r="F293"/>
      <c r="G293"/>
      <c r="H293"/>
      <c r="I293"/>
      <c r="J293"/>
      <c r="K293"/>
      <c r="L293"/>
      <c r="M293"/>
      <c r="N293"/>
      <c r="O293"/>
      <c r="P293"/>
      <c r="Q293"/>
      <c r="R293"/>
      <c r="S293"/>
      <c r="T293"/>
      <c r="U293"/>
      <c r="V293"/>
    </row>
    <row r="294" spans="1:22" ht="12.75">
      <c r="A294"/>
      <c r="B294"/>
      <c r="C294"/>
      <c r="D294"/>
      <c r="E294"/>
      <c r="F294"/>
      <c r="G294"/>
      <c r="H294"/>
      <c r="I294"/>
      <c r="J294"/>
      <c r="K294"/>
      <c r="L294"/>
      <c r="M294"/>
      <c r="N294"/>
      <c r="O294"/>
      <c r="P294"/>
      <c r="Q294"/>
      <c r="R294"/>
      <c r="S294"/>
      <c r="T294"/>
      <c r="U294"/>
      <c r="V294"/>
    </row>
    <row r="295" spans="1:22" ht="12.75">
      <c r="A295"/>
      <c r="B295"/>
      <c r="C295"/>
      <c r="D295"/>
      <c r="E295"/>
      <c r="F295"/>
      <c r="G295"/>
      <c r="H295"/>
      <c r="I295"/>
      <c r="J295"/>
      <c r="K295"/>
      <c r="L295"/>
      <c r="M295"/>
      <c r="N295"/>
      <c r="O295"/>
      <c r="P295"/>
      <c r="Q295"/>
      <c r="R295"/>
      <c r="S295"/>
      <c r="T295"/>
      <c r="U295"/>
      <c r="V295"/>
    </row>
    <row r="296" spans="1:22" ht="12.75">
      <c r="A296"/>
      <c r="B296"/>
      <c r="C296"/>
      <c r="D296"/>
      <c r="E296"/>
      <c r="F296"/>
      <c r="G296"/>
      <c r="H296"/>
      <c r="I296"/>
      <c r="J296"/>
      <c r="K296"/>
      <c r="L296"/>
      <c r="M296"/>
      <c r="N296"/>
      <c r="O296"/>
      <c r="P296"/>
      <c r="Q296"/>
      <c r="R296"/>
      <c r="S296"/>
      <c r="T296"/>
      <c r="U296"/>
      <c r="V296"/>
    </row>
    <row r="297" spans="1:22" ht="12.75">
      <c r="A297"/>
      <c r="B297"/>
      <c r="C297"/>
      <c r="D297"/>
      <c r="E297"/>
      <c r="F297"/>
      <c r="G297"/>
      <c r="H297"/>
      <c r="I297"/>
      <c r="J297"/>
      <c r="K297"/>
      <c r="L297"/>
      <c r="M297"/>
      <c r="N297"/>
      <c r="O297"/>
      <c r="P297"/>
      <c r="Q297"/>
      <c r="R297"/>
      <c r="S297"/>
      <c r="T297"/>
      <c r="U297"/>
      <c r="V297"/>
    </row>
    <row r="298" spans="1:22" ht="12.75">
      <c r="A298"/>
      <c r="B298"/>
      <c r="C298"/>
      <c r="D298"/>
      <c r="E298"/>
      <c r="F298"/>
      <c r="G298"/>
      <c r="H298"/>
      <c r="I298"/>
      <c r="J298"/>
      <c r="K298"/>
      <c r="L298"/>
      <c r="M298"/>
      <c r="N298"/>
      <c r="O298"/>
      <c r="P298"/>
      <c r="Q298"/>
      <c r="R298"/>
      <c r="S298"/>
      <c r="T298"/>
      <c r="U298"/>
      <c r="V298"/>
    </row>
    <row r="299" spans="1:22" ht="12.75">
      <c r="A299"/>
      <c r="B299"/>
      <c r="C299"/>
      <c r="D299"/>
      <c r="E299"/>
      <c r="F299"/>
      <c r="G299"/>
      <c r="H299"/>
      <c r="I299"/>
      <c r="J299"/>
      <c r="K299"/>
      <c r="L299"/>
      <c r="M299"/>
      <c r="N299"/>
      <c r="O299"/>
      <c r="P299"/>
      <c r="Q299"/>
      <c r="R299"/>
      <c r="S299"/>
      <c r="T299"/>
      <c r="U299"/>
      <c r="V299"/>
    </row>
    <row r="300" spans="1:22" ht="12.75">
      <c r="A300"/>
      <c r="B300"/>
      <c r="C300"/>
      <c r="D300"/>
      <c r="E300"/>
      <c r="F300"/>
      <c r="G300"/>
      <c r="H300"/>
      <c r="I300"/>
      <c r="J300"/>
      <c r="K300"/>
      <c r="L300"/>
      <c r="M300"/>
      <c r="N300"/>
      <c r="O300"/>
      <c r="P300"/>
      <c r="Q300"/>
      <c r="R300"/>
      <c r="S300"/>
      <c r="T300"/>
      <c r="U300"/>
      <c r="V300"/>
    </row>
    <row r="301" spans="1:22" ht="12.75">
      <c r="A301"/>
      <c r="B301"/>
      <c r="C301"/>
      <c r="D301"/>
      <c r="E301"/>
      <c r="F301"/>
      <c r="G301"/>
      <c r="H301"/>
      <c r="I301"/>
      <c r="J301"/>
      <c r="K301"/>
      <c r="L301"/>
      <c r="M301"/>
      <c r="N301"/>
      <c r="O301"/>
      <c r="P301"/>
      <c r="Q301"/>
      <c r="R301"/>
      <c r="S301"/>
      <c r="T301"/>
      <c r="U301"/>
      <c r="V301"/>
    </row>
    <row r="302" spans="1:22" ht="12.75">
      <c r="A302"/>
      <c r="B302"/>
      <c r="C302"/>
      <c r="D302"/>
      <c r="E302"/>
      <c r="F302"/>
      <c r="G302"/>
      <c r="H302"/>
      <c r="I302"/>
      <c r="J302"/>
      <c r="K302"/>
      <c r="L302"/>
      <c r="M302"/>
      <c r="N302"/>
      <c r="O302"/>
      <c r="P302"/>
      <c r="Q302"/>
      <c r="R302"/>
      <c r="S302"/>
      <c r="T302"/>
      <c r="U302"/>
      <c r="V302"/>
    </row>
    <row r="303" spans="1:22" ht="12.75">
      <c r="A303"/>
      <c r="B303"/>
      <c r="C303"/>
      <c r="D303"/>
      <c r="E303"/>
      <c r="F303"/>
      <c r="G303"/>
      <c r="H303"/>
      <c r="I303"/>
      <c r="J303"/>
      <c r="K303"/>
      <c r="L303"/>
      <c r="M303"/>
      <c r="N303"/>
      <c r="O303"/>
      <c r="P303"/>
      <c r="Q303"/>
      <c r="R303"/>
      <c r="S303"/>
      <c r="T303"/>
      <c r="U303"/>
      <c r="V303"/>
    </row>
    <row r="304" spans="1:22" ht="12.75">
      <c r="A304"/>
      <c r="B304"/>
      <c r="C304"/>
      <c r="D304"/>
      <c r="E304"/>
      <c r="F304"/>
      <c r="G304"/>
      <c r="H304"/>
      <c r="I304"/>
      <c r="J304"/>
      <c r="K304"/>
      <c r="L304"/>
      <c r="M304"/>
      <c r="N304"/>
      <c r="O304"/>
      <c r="P304"/>
      <c r="Q304"/>
      <c r="R304"/>
      <c r="S304"/>
      <c r="T304"/>
      <c r="U304"/>
      <c r="V304"/>
    </row>
    <row r="305" spans="1:22" ht="12.75">
      <c r="A305"/>
      <c r="B305"/>
      <c r="C305"/>
      <c r="D305"/>
      <c r="E305"/>
      <c r="F305"/>
      <c r="G305"/>
      <c r="H305"/>
      <c r="I305"/>
      <c r="J305"/>
      <c r="K305"/>
      <c r="L305"/>
      <c r="M305"/>
      <c r="N305"/>
      <c r="O305"/>
      <c r="P305"/>
      <c r="Q305"/>
      <c r="R305"/>
      <c r="S305"/>
      <c r="T305"/>
      <c r="U305"/>
      <c r="V305"/>
    </row>
    <row r="306" spans="1:22" ht="12.75">
      <c r="A306"/>
      <c r="B306"/>
      <c r="C306"/>
      <c r="D306"/>
      <c r="E306"/>
      <c r="F306"/>
      <c r="G306"/>
      <c r="H306"/>
      <c r="I306"/>
      <c r="J306"/>
      <c r="K306"/>
      <c r="L306"/>
      <c r="M306"/>
      <c r="N306"/>
      <c r="O306"/>
      <c r="P306"/>
      <c r="Q306"/>
      <c r="R306"/>
      <c r="S306"/>
      <c r="T306"/>
      <c r="U306"/>
      <c r="V306"/>
    </row>
    <row r="307" spans="1:22" ht="12.75">
      <c r="A307"/>
      <c r="B307"/>
      <c r="C307"/>
      <c r="D307"/>
      <c r="E307"/>
      <c r="F307"/>
      <c r="G307"/>
      <c r="H307"/>
      <c r="I307"/>
      <c r="J307"/>
      <c r="K307"/>
      <c r="L307"/>
      <c r="M307"/>
      <c r="N307"/>
      <c r="O307"/>
      <c r="P307"/>
      <c r="Q307"/>
      <c r="R307"/>
      <c r="S307"/>
      <c r="T307"/>
      <c r="U307"/>
      <c r="V307"/>
    </row>
    <row r="308" spans="1:22" ht="12.75">
      <c r="A308"/>
      <c r="B308"/>
      <c r="C308"/>
      <c r="D308"/>
      <c r="E308"/>
      <c r="F308"/>
      <c r="G308"/>
      <c r="H308"/>
      <c r="I308"/>
      <c r="J308"/>
      <c r="K308"/>
      <c r="L308"/>
      <c r="M308"/>
      <c r="N308"/>
      <c r="O308"/>
      <c r="P308"/>
      <c r="Q308"/>
      <c r="R308"/>
      <c r="S308"/>
      <c r="T308"/>
      <c r="U308"/>
      <c r="V308"/>
    </row>
    <row r="309" spans="1:22" ht="12.75">
      <c r="A309"/>
      <c r="B309"/>
      <c r="C309"/>
      <c r="D309"/>
      <c r="E309"/>
      <c r="F309"/>
      <c r="G309"/>
      <c r="H309"/>
      <c r="I309"/>
      <c r="J309"/>
      <c r="K309"/>
      <c r="L309"/>
      <c r="M309"/>
      <c r="N309"/>
      <c r="O309"/>
      <c r="P309"/>
      <c r="Q309"/>
      <c r="R309"/>
      <c r="S309"/>
      <c r="T309"/>
      <c r="U309"/>
      <c r="V309"/>
    </row>
    <row r="310" spans="1:22" ht="12.75">
      <c r="A310"/>
      <c r="B310"/>
      <c r="C310"/>
      <c r="D310"/>
      <c r="E310"/>
      <c r="F310"/>
      <c r="G310"/>
      <c r="H310"/>
      <c r="I310"/>
      <c r="J310"/>
      <c r="K310"/>
      <c r="L310"/>
      <c r="M310"/>
      <c r="N310"/>
      <c r="O310"/>
      <c r="P310"/>
      <c r="Q310"/>
      <c r="R310"/>
      <c r="S310"/>
      <c r="T310"/>
      <c r="U310"/>
      <c r="V310"/>
    </row>
    <row r="311" spans="1:22" ht="12.75">
      <c r="A311"/>
      <c r="B311"/>
      <c r="C311"/>
      <c r="D311"/>
      <c r="E311"/>
      <c r="F311"/>
      <c r="G311"/>
      <c r="H311"/>
      <c r="I311"/>
      <c r="J311"/>
      <c r="K311"/>
      <c r="L311"/>
      <c r="M311"/>
      <c r="N311"/>
      <c r="O311"/>
      <c r="P311"/>
      <c r="Q311"/>
      <c r="R311"/>
      <c r="S311"/>
      <c r="T311"/>
      <c r="U311"/>
      <c r="V311"/>
    </row>
    <row r="312" spans="1:22" ht="12.75">
      <c r="A312"/>
      <c r="B312"/>
      <c r="C312"/>
      <c r="D312"/>
      <c r="E312"/>
      <c r="F312"/>
      <c r="G312"/>
      <c r="H312"/>
      <c r="I312"/>
      <c r="J312"/>
      <c r="K312"/>
      <c r="L312"/>
      <c r="M312"/>
      <c r="N312"/>
      <c r="O312"/>
      <c r="P312"/>
      <c r="Q312"/>
      <c r="R312"/>
      <c r="S312"/>
      <c r="T312"/>
      <c r="U312"/>
      <c r="V312"/>
    </row>
    <row r="313" spans="1:22" ht="12.75">
      <c r="A313"/>
      <c r="B313"/>
      <c r="C313"/>
      <c r="D313"/>
      <c r="E313"/>
      <c r="F313"/>
      <c r="G313"/>
      <c r="H313"/>
      <c r="I313"/>
      <c r="J313"/>
      <c r="K313"/>
      <c r="L313"/>
      <c r="M313"/>
      <c r="N313"/>
      <c r="O313"/>
      <c r="P313"/>
      <c r="Q313"/>
      <c r="R313"/>
      <c r="S313"/>
      <c r="T313"/>
      <c r="U313"/>
      <c r="V313"/>
    </row>
    <row r="314" spans="1:22" ht="12.75">
      <c r="A314"/>
      <c r="B314"/>
      <c r="C314"/>
      <c r="D314"/>
      <c r="E314"/>
      <c r="F314"/>
      <c r="G314"/>
      <c r="H314"/>
      <c r="I314"/>
      <c r="J314"/>
      <c r="K314"/>
      <c r="L314"/>
      <c r="M314"/>
      <c r="N314"/>
      <c r="O314"/>
      <c r="P314"/>
      <c r="Q314"/>
      <c r="R314"/>
      <c r="S314"/>
      <c r="T314"/>
      <c r="U314"/>
      <c r="V314"/>
    </row>
    <row r="315" spans="1:22" ht="12.75">
      <c r="A315"/>
      <c r="B315"/>
      <c r="C315"/>
      <c r="D315"/>
      <c r="E315"/>
      <c r="F315"/>
      <c r="G315"/>
      <c r="H315"/>
      <c r="I315"/>
      <c r="J315"/>
      <c r="K315"/>
      <c r="L315"/>
      <c r="M315"/>
      <c r="N315"/>
      <c r="O315"/>
      <c r="P315"/>
      <c r="Q315"/>
      <c r="R315"/>
      <c r="S315"/>
      <c r="T315"/>
      <c r="U315"/>
      <c r="V315"/>
    </row>
    <row r="316" spans="1:22" ht="12.75">
      <c r="A316"/>
      <c r="B316"/>
      <c r="C316"/>
      <c r="D316"/>
      <c r="E316"/>
      <c r="F316"/>
      <c r="G316"/>
      <c r="H316"/>
      <c r="I316"/>
      <c r="J316"/>
      <c r="K316"/>
      <c r="L316"/>
      <c r="M316"/>
      <c r="N316"/>
      <c r="O316"/>
      <c r="P316"/>
      <c r="Q316"/>
      <c r="R316"/>
      <c r="S316"/>
      <c r="T316"/>
      <c r="U316"/>
      <c r="V316"/>
    </row>
    <row r="317" spans="1:22" ht="12.75">
      <c r="A317"/>
      <c r="B317"/>
      <c r="C317"/>
      <c r="D317"/>
      <c r="E317"/>
      <c r="F317"/>
      <c r="G317"/>
      <c r="H317"/>
      <c r="I317"/>
      <c r="J317"/>
      <c r="K317"/>
      <c r="L317"/>
      <c r="M317"/>
      <c r="N317"/>
      <c r="O317"/>
      <c r="P317"/>
      <c r="Q317"/>
      <c r="R317"/>
      <c r="S317"/>
      <c r="T317"/>
      <c r="U317"/>
      <c r="V317"/>
    </row>
    <row r="318" spans="1:22" ht="12.75">
      <c r="A318"/>
      <c r="B318"/>
      <c r="C318"/>
      <c r="D318"/>
      <c r="E318"/>
      <c r="F318"/>
      <c r="G318"/>
      <c r="H318"/>
      <c r="I318"/>
      <c r="J318"/>
      <c r="K318"/>
      <c r="L318"/>
      <c r="M318"/>
      <c r="N318"/>
      <c r="O318"/>
      <c r="P318"/>
      <c r="Q318"/>
      <c r="R318"/>
      <c r="S318"/>
      <c r="T318"/>
      <c r="U318"/>
      <c r="V318"/>
    </row>
    <row r="319" spans="1:22" ht="12.75">
      <c r="A319"/>
      <c r="B319"/>
      <c r="C319"/>
      <c r="D319"/>
      <c r="E319"/>
      <c r="F319"/>
      <c r="G319"/>
      <c r="H319"/>
      <c r="I319"/>
      <c r="J319"/>
      <c r="K319"/>
      <c r="L319"/>
      <c r="M319"/>
      <c r="N319"/>
      <c r="O319"/>
      <c r="P319"/>
      <c r="Q319"/>
      <c r="R319"/>
      <c r="S319"/>
      <c r="T319"/>
      <c r="U319"/>
      <c r="V319"/>
    </row>
    <row r="320" spans="1:22" ht="12.75">
      <c r="A320"/>
      <c r="B320"/>
      <c r="C320"/>
      <c r="D320"/>
      <c r="E320"/>
      <c r="F320"/>
      <c r="G320"/>
      <c r="H320"/>
      <c r="I320"/>
      <c r="J320"/>
      <c r="K320"/>
      <c r="L320"/>
      <c r="M320"/>
      <c r="N320"/>
      <c r="O320"/>
      <c r="P320"/>
      <c r="Q320"/>
      <c r="R320"/>
      <c r="S320"/>
      <c r="T320"/>
      <c r="U320"/>
      <c r="V320"/>
    </row>
    <row r="321" spans="1:22" ht="12.75">
      <c r="A321"/>
      <c r="B321"/>
      <c r="C321"/>
      <c r="D321"/>
      <c r="E321"/>
      <c r="F321"/>
      <c r="G321"/>
      <c r="H321"/>
      <c r="I321"/>
      <c r="J321"/>
      <c r="K321"/>
      <c r="L321"/>
      <c r="M321"/>
      <c r="N321"/>
      <c r="O321"/>
      <c r="P321"/>
      <c r="Q321"/>
      <c r="R321"/>
      <c r="S321"/>
      <c r="T321"/>
      <c r="U321"/>
      <c r="V321"/>
    </row>
    <row r="322" spans="1:22" ht="12.75">
      <c r="A322"/>
      <c r="B322"/>
      <c r="C322"/>
      <c r="D322"/>
      <c r="E322"/>
      <c r="F322"/>
      <c r="G322"/>
      <c r="H322"/>
      <c r="I322"/>
      <c r="J322"/>
      <c r="K322"/>
      <c r="L322"/>
      <c r="M322"/>
      <c r="N322"/>
      <c r="O322"/>
      <c r="P322"/>
      <c r="Q322"/>
      <c r="R322"/>
      <c r="S322"/>
      <c r="T322"/>
      <c r="U322"/>
      <c r="V322"/>
    </row>
    <row r="323" spans="1:22" ht="12.75">
      <c r="A323"/>
      <c r="B323"/>
      <c r="C323"/>
      <c r="D323"/>
      <c r="E323"/>
      <c r="F323"/>
      <c r="G323"/>
      <c r="H323"/>
      <c r="I323"/>
      <c r="J323"/>
      <c r="K323"/>
      <c r="L323"/>
      <c r="M323"/>
      <c r="N323"/>
      <c r="O323"/>
      <c r="P323"/>
      <c r="Q323"/>
      <c r="R323"/>
      <c r="S323"/>
      <c r="T323"/>
      <c r="U323"/>
      <c r="V323"/>
    </row>
    <row r="324" spans="1:22" ht="12.75">
      <c r="A324"/>
      <c r="B324"/>
      <c r="C324"/>
      <c r="D324"/>
      <c r="E324"/>
      <c r="F324"/>
      <c r="G324"/>
      <c r="H324"/>
      <c r="I324"/>
      <c r="J324"/>
      <c r="K324"/>
      <c r="L324"/>
      <c r="M324"/>
      <c r="N324"/>
      <c r="O324"/>
      <c r="P324"/>
      <c r="Q324"/>
      <c r="R324"/>
      <c r="S324"/>
      <c r="T324"/>
      <c r="U324"/>
      <c r="V324"/>
    </row>
    <row r="325" spans="1:22" ht="12.75">
      <c r="A325"/>
      <c r="B325"/>
      <c r="C325"/>
      <c r="D325"/>
      <c r="E325"/>
      <c r="F325"/>
      <c r="G325"/>
      <c r="H325"/>
      <c r="I325"/>
      <c r="J325"/>
      <c r="K325"/>
      <c r="L325"/>
      <c r="M325"/>
      <c r="N325"/>
      <c r="O325"/>
      <c r="P325"/>
      <c r="Q325"/>
      <c r="R325"/>
      <c r="S325"/>
      <c r="T325"/>
      <c r="U325"/>
      <c r="V325"/>
    </row>
    <row r="326" spans="1:22" ht="12.75">
      <c r="A326"/>
      <c r="B326"/>
      <c r="C326"/>
      <c r="D326"/>
      <c r="E326"/>
      <c r="F326"/>
      <c r="G326"/>
      <c r="H326"/>
      <c r="I326"/>
      <c r="J326"/>
      <c r="K326"/>
      <c r="L326"/>
      <c r="M326"/>
      <c r="N326"/>
      <c r="O326"/>
      <c r="P326"/>
      <c r="Q326"/>
      <c r="R326"/>
      <c r="S326"/>
      <c r="T326"/>
      <c r="U326"/>
      <c r="V326"/>
    </row>
    <row r="327" spans="1:22" ht="12.75">
      <c r="A327"/>
      <c r="B327"/>
      <c r="C327"/>
      <c r="D327"/>
      <c r="E327"/>
      <c r="F327"/>
      <c r="G327"/>
      <c r="H327"/>
      <c r="I327"/>
      <c r="J327"/>
      <c r="K327"/>
      <c r="L327"/>
      <c r="M327"/>
      <c r="N327"/>
      <c r="O327"/>
      <c r="P327"/>
      <c r="Q327"/>
      <c r="R327"/>
      <c r="S327"/>
      <c r="T327"/>
      <c r="U327"/>
      <c r="V327"/>
    </row>
    <row r="328" spans="1:22" ht="12.75">
      <c r="A328"/>
      <c r="B328"/>
      <c r="C328"/>
      <c r="D328"/>
      <c r="E328"/>
      <c r="F328"/>
      <c r="G328"/>
      <c r="H328"/>
      <c r="I328"/>
      <c r="J328"/>
      <c r="K328"/>
      <c r="L328"/>
      <c r="M328"/>
      <c r="N328"/>
      <c r="O328"/>
      <c r="P328"/>
      <c r="Q328"/>
      <c r="R328"/>
      <c r="S328"/>
      <c r="T328"/>
      <c r="U328"/>
      <c r="V328"/>
    </row>
    <row r="329" spans="1:22" ht="12.75">
      <c r="A329"/>
      <c r="B329"/>
      <c r="C329"/>
      <c r="D329"/>
      <c r="E329"/>
      <c r="F329"/>
      <c r="G329"/>
      <c r="H329"/>
      <c r="I329"/>
      <c r="J329"/>
      <c r="K329"/>
      <c r="L329"/>
      <c r="M329"/>
      <c r="N329"/>
      <c r="O329"/>
      <c r="P329"/>
      <c r="Q329"/>
      <c r="R329"/>
      <c r="S329"/>
      <c r="T329"/>
      <c r="U329"/>
      <c r="V329"/>
    </row>
    <row r="330" spans="1:22" ht="12.75">
      <c r="A330"/>
      <c r="B330"/>
      <c r="C330"/>
      <c r="D330"/>
      <c r="E330"/>
      <c r="F330"/>
      <c r="G330"/>
      <c r="H330"/>
      <c r="I330"/>
      <c r="J330"/>
      <c r="K330"/>
      <c r="L330"/>
      <c r="M330"/>
      <c r="N330"/>
      <c r="O330"/>
      <c r="P330"/>
      <c r="Q330"/>
      <c r="R330"/>
      <c r="S330"/>
      <c r="T330"/>
      <c r="U330"/>
      <c r="V330"/>
    </row>
    <row r="331" spans="1:22" ht="12.75">
      <c r="A331"/>
      <c r="B331"/>
      <c r="C331"/>
      <c r="D331"/>
      <c r="E331"/>
      <c r="F331"/>
      <c r="G331"/>
      <c r="H331"/>
      <c r="I331"/>
      <c r="J331"/>
      <c r="K331"/>
      <c r="L331"/>
      <c r="M331"/>
      <c r="N331"/>
      <c r="O331"/>
      <c r="P331"/>
      <c r="Q331"/>
      <c r="R331"/>
      <c r="S331"/>
      <c r="T331"/>
      <c r="U331"/>
      <c r="V331"/>
    </row>
    <row r="332" spans="1:22" ht="12.75">
      <c r="A332"/>
      <c r="B332"/>
      <c r="C332"/>
      <c r="D332"/>
      <c r="E332"/>
      <c r="F332"/>
      <c r="G332"/>
      <c r="H332"/>
      <c r="I332"/>
      <c r="J332"/>
      <c r="K332"/>
      <c r="L332"/>
      <c r="M332"/>
      <c r="N332"/>
      <c r="O332"/>
      <c r="P332"/>
      <c r="Q332"/>
      <c r="R332"/>
      <c r="S332"/>
      <c r="T332"/>
      <c r="U332"/>
      <c r="V332"/>
    </row>
    <row r="333" spans="1:22" ht="12.75">
      <c r="A333"/>
      <c r="B333"/>
      <c r="C333"/>
      <c r="D333"/>
      <c r="E333"/>
      <c r="F333"/>
      <c r="G333"/>
      <c r="H333"/>
      <c r="I333"/>
      <c r="J333"/>
      <c r="K333"/>
      <c r="L333"/>
      <c r="M333"/>
      <c r="N333"/>
      <c r="O333"/>
      <c r="P333"/>
      <c r="Q333"/>
      <c r="R333"/>
      <c r="S333"/>
      <c r="T333"/>
      <c r="U333"/>
      <c r="V333"/>
    </row>
    <row r="334" spans="1:22" ht="12.75">
      <c r="A334"/>
      <c r="B334"/>
      <c r="C334"/>
      <c r="D334"/>
      <c r="E334"/>
      <c r="F334"/>
      <c r="G334"/>
      <c r="H334"/>
      <c r="I334"/>
      <c r="J334"/>
      <c r="K334"/>
      <c r="L334"/>
      <c r="M334"/>
      <c r="N334"/>
      <c r="O334"/>
      <c r="P334"/>
      <c r="Q334"/>
      <c r="R334"/>
      <c r="S334"/>
      <c r="T334"/>
      <c r="U334"/>
      <c r="V334"/>
    </row>
    <row r="335" spans="1:22" ht="12.75">
      <c r="A335"/>
      <c r="B335"/>
      <c r="C335"/>
      <c r="D335"/>
      <c r="E335"/>
      <c r="F335"/>
      <c r="G335"/>
      <c r="H335"/>
      <c r="I335"/>
      <c r="J335"/>
      <c r="K335"/>
      <c r="L335"/>
      <c r="M335"/>
      <c r="N335"/>
      <c r="O335"/>
      <c r="P335"/>
      <c r="Q335"/>
      <c r="R335"/>
      <c r="S335"/>
      <c r="T335"/>
      <c r="U335"/>
      <c r="V335"/>
    </row>
    <row r="336" spans="1:22" ht="12.75">
      <c r="A336"/>
      <c r="B336"/>
      <c r="C336"/>
      <c r="D336"/>
      <c r="E336"/>
      <c r="F336"/>
      <c r="G336"/>
      <c r="H336"/>
      <c r="I336"/>
      <c r="J336"/>
      <c r="K336"/>
      <c r="L336"/>
      <c r="M336"/>
      <c r="N336"/>
      <c r="O336"/>
      <c r="P336"/>
      <c r="Q336"/>
      <c r="R336"/>
      <c r="S336"/>
      <c r="T336"/>
      <c r="U336"/>
      <c r="V336"/>
    </row>
    <row r="337" spans="1:22" ht="12.75">
      <c r="A337"/>
      <c r="B337"/>
      <c r="C337"/>
      <c r="D337"/>
      <c r="E337"/>
      <c r="F337"/>
      <c r="G337"/>
      <c r="H337"/>
      <c r="I337"/>
      <c r="J337"/>
      <c r="K337"/>
      <c r="L337"/>
      <c r="M337"/>
      <c r="N337"/>
      <c r="O337"/>
      <c r="P337"/>
      <c r="Q337"/>
      <c r="R337"/>
      <c r="S337"/>
      <c r="T337"/>
      <c r="U337"/>
      <c r="V337"/>
    </row>
    <row r="338" spans="1:22" ht="12.75">
      <c r="A338"/>
      <c r="B338"/>
      <c r="C338"/>
      <c r="D338"/>
      <c r="E338"/>
      <c r="F338"/>
      <c r="G338"/>
      <c r="H338"/>
      <c r="I338"/>
      <c r="J338"/>
      <c r="K338"/>
      <c r="L338"/>
      <c r="M338"/>
      <c r="N338"/>
      <c r="O338"/>
      <c r="P338"/>
      <c r="Q338"/>
      <c r="R338"/>
      <c r="S338"/>
      <c r="T338"/>
      <c r="U338"/>
      <c r="V338"/>
    </row>
    <row r="339" spans="1:22" ht="12.75">
      <c r="A339"/>
      <c r="B339"/>
      <c r="C339"/>
      <c r="D339"/>
      <c r="E339"/>
      <c r="F339"/>
      <c r="G339"/>
      <c r="H339"/>
      <c r="I339"/>
      <c r="J339"/>
      <c r="K339"/>
      <c r="L339"/>
      <c r="M339"/>
      <c r="N339"/>
      <c r="O339"/>
      <c r="P339"/>
      <c r="Q339"/>
      <c r="R339"/>
      <c r="S339"/>
      <c r="T339"/>
      <c r="U339"/>
      <c r="V339"/>
    </row>
    <row r="340" spans="1:22" ht="12.75">
      <c r="A340"/>
      <c r="B340"/>
      <c r="C340"/>
      <c r="D340"/>
      <c r="E340"/>
      <c r="F340"/>
      <c r="G340"/>
      <c r="H340"/>
      <c r="I340"/>
      <c r="J340"/>
      <c r="K340"/>
      <c r="L340"/>
      <c r="M340"/>
      <c r="N340"/>
      <c r="O340"/>
      <c r="P340"/>
      <c r="Q340"/>
      <c r="R340"/>
      <c r="S340"/>
      <c r="T340"/>
      <c r="U340"/>
      <c r="V340"/>
    </row>
    <row r="341" spans="1:22" ht="12.75">
      <c r="A341"/>
      <c r="B341"/>
      <c r="C341"/>
      <c r="D341"/>
      <c r="E341"/>
      <c r="F341"/>
      <c r="G341"/>
      <c r="H341"/>
      <c r="I341"/>
      <c r="J341"/>
      <c r="K341"/>
      <c r="L341"/>
      <c r="M341"/>
      <c r="N341"/>
      <c r="O341"/>
      <c r="P341"/>
      <c r="Q341"/>
      <c r="R341"/>
      <c r="S341"/>
      <c r="T341"/>
      <c r="U341"/>
      <c r="V341"/>
    </row>
    <row r="342" spans="1:22" ht="12.75">
      <c r="A342"/>
      <c r="B342"/>
      <c r="C342"/>
      <c r="D342"/>
      <c r="E342"/>
      <c r="F342"/>
      <c r="G342"/>
      <c r="H342"/>
      <c r="I342"/>
      <c r="J342"/>
      <c r="K342"/>
      <c r="L342"/>
      <c r="M342"/>
      <c r="N342"/>
      <c r="O342"/>
      <c r="P342"/>
      <c r="Q342"/>
      <c r="R342"/>
      <c r="S342"/>
      <c r="T342"/>
      <c r="U342"/>
      <c r="V342"/>
    </row>
    <row r="343" spans="1:22" ht="12.75">
      <c r="A343"/>
      <c r="B343"/>
      <c r="C343"/>
      <c r="D343"/>
      <c r="E343"/>
      <c r="F343"/>
      <c r="G343"/>
      <c r="H343"/>
      <c r="I343"/>
      <c r="J343"/>
      <c r="K343"/>
      <c r="L343"/>
      <c r="M343"/>
      <c r="N343"/>
      <c r="O343"/>
      <c r="P343"/>
      <c r="Q343"/>
      <c r="R343"/>
      <c r="S343"/>
      <c r="T343"/>
      <c r="U343"/>
      <c r="V343"/>
    </row>
    <row r="344" spans="1:22" ht="12.75">
      <c r="A344"/>
      <c r="B344"/>
      <c r="C344"/>
      <c r="D344"/>
      <c r="E344"/>
      <c r="F344"/>
      <c r="G344"/>
      <c r="H344"/>
      <c r="I344"/>
      <c r="J344"/>
      <c r="K344"/>
      <c r="L344"/>
      <c r="M344"/>
      <c r="N344"/>
      <c r="O344"/>
      <c r="P344"/>
      <c r="Q344"/>
      <c r="R344"/>
      <c r="S344"/>
      <c r="T344"/>
      <c r="U344"/>
      <c r="V344"/>
    </row>
    <row r="345" spans="1:22" ht="12.75">
      <c r="A345"/>
      <c r="B345"/>
      <c r="C345"/>
      <c r="D345"/>
      <c r="E345"/>
      <c r="F345"/>
      <c r="G345"/>
      <c r="H345"/>
      <c r="I345"/>
      <c r="J345"/>
      <c r="K345"/>
      <c r="L345"/>
      <c r="M345"/>
      <c r="N345"/>
      <c r="O345"/>
      <c r="P345"/>
      <c r="Q345"/>
      <c r="R345"/>
      <c r="S345"/>
      <c r="T345"/>
      <c r="U345"/>
      <c r="V345"/>
    </row>
    <row r="346" spans="1:22" ht="12.75">
      <c r="A346"/>
      <c r="B346"/>
      <c r="C346"/>
      <c r="D346"/>
      <c r="E346"/>
      <c r="F346"/>
      <c r="G346"/>
      <c r="H346"/>
      <c r="I346"/>
      <c r="J346"/>
      <c r="K346"/>
      <c r="L346"/>
      <c r="M346"/>
      <c r="N346"/>
      <c r="O346"/>
      <c r="P346"/>
      <c r="Q346"/>
      <c r="R346"/>
      <c r="S346"/>
      <c r="T346"/>
      <c r="U346"/>
      <c r="V346"/>
    </row>
    <row r="347" spans="1:22" ht="12.75">
      <c r="A347"/>
      <c r="B347"/>
      <c r="C347"/>
      <c r="D347"/>
      <c r="E347"/>
      <c r="F347"/>
      <c r="G347"/>
      <c r="H347"/>
      <c r="I347"/>
      <c r="J347"/>
      <c r="K347"/>
      <c r="L347"/>
      <c r="M347"/>
      <c r="N347"/>
      <c r="O347"/>
      <c r="P347"/>
      <c r="Q347"/>
      <c r="R347"/>
      <c r="S347"/>
      <c r="T347"/>
      <c r="U347"/>
      <c r="V347"/>
    </row>
    <row r="348" spans="1:22" ht="12.75">
      <c r="A348"/>
      <c r="B348"/>
      <c r="C348"/>
      <c r="D348"/>
      <c r="E348"/>
      <c r="F348"/>
      <c r="G348"/>
      <c r="H348"/>
      <c r="I348"/>
      <c r="J348"/>
      <c r="K348"/>
      <c r="L348"/>
      <c r="M348"/>
      <c r="N348"/>
      <c r="O348"/>
      <c r="P348"/>
      <c r="Q348"/>
      <c r="R348"/>
      <c r="S348"/>
      <c r="T348"/>
      <c r="U348"/>
      <c r="V348"/>
    </row>
    <row r="349" spans="1:22" ht="12.75">
      <c r="A349"/>
      <c r="B349"/>
      <c r="C349"/>
      <c r="D349"/>
      <c r="E349"/>
      <c r="F349"/>
      <c r="G349"/>
      <c r="H349"/>
      <c r="I349"/>
      <c r="J349"/>
      <c r="K349"/>
      <c r="L349"/>
      <c r="M349"/>
      <c r="N349"/>
      <c r="O349"/>
      <c r="P349"/>
      <c r="Q349"/>
      <c r="R349"/>
      <c r="S349"/>
      <c r="T349"/>
      <c r="U349"/>
      <c r="V349"/>
    </row>
    <row r="350" spans="1:22" ht="12.75">
      <c r="A350"/>
      <c r="B350"/>
      <c r="C350"/>
      <c r="D350"/>
      <c r="E350"/>
      <c r="F350"/>
      <c r="G350"/>
      <c r="H350"/>
      <c r="I350"/>
      <c r="J350"/>
      <c r="K350"/>
      <c r="L350"/>
      <c r="M350"/>
      <c r="N350"/>
      <c r="O350"/>
      <c r="P350"/>
      <c r="Q350"/>
      <c r="R350"/>
      <c r="S350"/>
      <c r="T350"/>
      <c r="U350"/>
      <c r="V350"/>
    </row>
    <row r="351" spans="1:22" ht="12.75">
      <c r="A351"/>
      <c r="B351"/>
      <c r="C351"/>
      <c r="D351"/>
      <c r="E351"/>
      <c r="F351"/>
      <c r="G351"/>
      <c r="H351"/>
      <c r="I351"/>
      <c r="J351"/>
      <c r="K351"/>
      <c r="L351"/>
      <c r="M351"/>
      <c r="N351"/>
      <c r="O351"/>
      <c r="P351"/>
      <c r="Q351"/>
      <c r="R351"/>
      <c r="S351"/>
      <c r="T351"/>
      <c r="U351"/>
      <c r="V351"/>
    </row>
    <row r="352" spans="1:22" ht="12.75">
      <c r="A352"/>
      <c r="B352"/>
      <c r="C352"/>
      <c r="D352"/>
      <c r="E352"/>
      <c r="F352"/>
      <c r="G352"/>
      <c r="H352"/>
      <c r="I352"/>
      <c r="J352"/>
      <c r="K352"/>
      <c r="L352"/>
      <c r="M352"/>
      <c r="N352"/>
      <c r="O352"/>
      <c r="P352"/>
      <c r="Q352"/>
      <c r="R352"/>
      <c r="S352"/>
      <c r="T352"/>
      <c r="U352"/>
      <c r="V352"/>
    </row>
    <row r="353" spans="1:22" ht="12.75">
      <c r="A353"/>
      <c r="B353"/>
      <c r="C353"/>
      <c r="D353"/>
      <c r="E353"/>
      <c r="F353"/>
      <c r="G353"/>
      <c r="H353"/>
      <c r="I353"/>
      <c r="J353"/>
      <c r="K353"/>
      <c r="L353"/>
      <c r="M353"/>
      <c r="N353"/>
      <c r="O353"/>
      <c r="P353"/>
      <c r="Q353"/>
      <c r="R353"/>
      <c r="S353"/>
      <c r="T353"/>
      <c r="U353"/>
      <c r="V353"/>
    </row>
    <row r="354" spans="1:22" ht="12.75">
      <c r="A354"/>
      <c r="B354"/>
      <c r="C354"/>
      <c r="D354"/>
      <c r="E354"/>
      <c r="F354"/>
      <c r="G354"/>
      <c r="H354"/>
      <c r="I354"/>
      <c r="J354"/>
      <c r="K354"/>
      <c r="L354"/>
      <c r="M354"/>
      <c r="N354"/>
      <c r="O354"/>
      <c r="P354"/>
      <c r="Q354"/>
      <c r="R354"/>
      <c r="S354"/>
      <c r="T354"/>
      <c r="U354"/>
      <c r="V354"/>
    </row>
    <row r="355" spans="1:22" ht="12.75">
      <c r="A355"/>
      <c r="B355"/>
      <c r="C355"/>
      <c r="D355"/>
      <c r="E355"/>
      <c r="F355"/>
      <c r="G355"/>
      <c r="H355"/>
      <c r="I355"/>
      <c r="J355"/>
      <c r="K355"/>
      <c r="L355"/>
      <c r="M355"/>
      <c r="N355"/>
      <c r="O355"/>
      <c r="P355"/>
      <c r="Q355"/>
      <c r="R355"/>
      <c r="S355"/>
      <c r="T355"/>
      <c r="U355"/>
      <c r="V355"/>
    </row>
    <row r="356" spans="1:22" ht="12.75">
      <c r="A356"/>
      <c r="B356"/>
      <c r="C356"/>
      <c r="D356"/>
      <c r="E356"/>
      <c r="F356"/>
      <c r="G356"/>
      <c r="H356"/>
      <c r="I356"/>
      <c r="J356"/>
      <c r="K356"/>
      <c r="L356"/>
      <c r="M356"/>
      <c r="N356"/>
      <c r="O356"/>
      <c r="P356"/>
      <c r="Q356"/>
      <c r="R356"/>
      <c r="S356"/>
      <c r="T356"/>
      <c r="U356"/>
      <c r="V356"/>
    </row>
    <row r="357" spans="1:22" ht="12.75">
      <c r="A357"/>
      <c r="B357"/>
      <c r="C357"/>
      <c r="D357"/>
      <c r="E357"/>
      <c r="F357"/>
      <c r="G357"/>
      <c r="H357"/>
      <c r="I357"/>
      <c r="J357"/>
      <c r="K357"/>
      <c r="L357"/>
      <c r="M357"/>
      <c r="N357"/>
      <c r="O357"/>
      <c r="P357"/>
      <c r="Q357"/>
      <c r="R357"/>
      <c r="S357"/>
      <c r="T357"/>
      <c r="U357"/>
      <c r="V357"/>
    </row>
    <row r="358" spans="1:22" ht="12.75">
      <c r="A358"/>
      <c r="B358"/>
      <c r="C358"/>
      <c r="D358"/>
      <c r="E358"/>
      <c r="F358"/>
      <c r="G358"/>
      <c r="H358"/>
      <c r="I358"/>
      <c r="J358"/>
      <c r="K358"/>
      <c r="L358"/>
      <c r="M358"/>
      <c r="N358"/>
      <c r="O358"/>
      <c r="P358"/>
      <c r="Q358"/>
      <c r="R358"/>
      <c r="S358"/>
      <c r="T358"/>
      <c r="U358"/>
      <c r="V358"/>
    </row>
    <row r="359" spans="1:22" ht="12.75">
      <c r="A359"/>
      <c r="B359"/>
      <c r="C359"/>
      <c r="D359"/>
      <c r="E359"/>
      <c r="F359"/>
      <c r="G359"/>
      <c r="H359"/>
      <c r="I359"/>
      <c r="J359"/>
      <c r="K359"/>
      <c r="L359"/>
      <c r="M359"/>
      <c r="N359"/>
      <c r="O359"/>
      <c r="P359"/>
      <c r="Q359"/>
      <c r="R359"/>
      <c r="S359"/>
      <c r="T359"/>
      <c r="U359"/>
      <c r="V359"/>
    </row>
    <row r="360" spans="1:22" ht="12.75">
      <c r="A360"/>
      <c r="B360"/>
      <c r="C360"/>
      <c r="D360"/>
      <c r="E360"/>
      <c r="F360"/>
      <c r="G360"/>
      <c r="H360"/>
      <c r="I360"/>
      <c r="J360"/>
      <c r="K360"/>
      <c r="L360"/>
      <c r="M360"/>
      <c r="N360"/>
      <c r="O360"/>
      <c r="P360"/>
      <c r="Q360"/>
      <c r="R360"/>
      <c r="S360"/>
      <c r="T360"/>
      <c r="U360"/>
      <c r="V360"/>
    </row>
    <row r="361" spans="1:22" ht="12.75">
      <c r="A361"/>
      <c r="B361"/>
      <c r="C361"/>
      <c r="D361"/>
      <c r="E361"/>
      <c r="F361"/>
      <c r="G361"/>
      <c r="H361"/>
      <c r="I361"/>
      <c r="J361"/>
      <c r="K361"/>
      <c r="L361"/>
      <c r="M361"/>
      <c r="N361"/>
      <c r="O361"/>
      <c r="P361"/>
      <c r="Q361"/>
      <c r="R361"/>
      <c r="S361"/>
      <c r="T361"/>
      <c r="U361"/>
      <c r="V361"/>
    </row>
    <row r="362" spans="1:22" ht="12.75">
      <c r="A362"/>
      <c r="B362"/>
      <c r="C362"/>
      <c r="D362"/>
      <c r="E362"/>
      <c r="F362"/>
      <c r="G362"/>
      <c r="H362"/>
      <c r="I362"/>
      <c r="J362"/>
      <c r="K362"/>
      <c r="L362"/>
      <c r="M362"/>
      <c r="N362"/>
      <c r="O362"/>
      <c r="P362"/>
      <c r="Q362"/>
      <c r="R362"/>
      <c r="S362"/>
      <c r="T362"/>
      <c r="U362"/>
      <c r="V362"/>
    </row>
    <row r="363" spans="1:22" ht="12.75">
      <c r="A363"/>
      <c r="B363"/>
      <c r="C363"/>
      <c r="D363"/>
      <c r="E363"/>
      <c r="F363"/>
      <c r="G363"/>
      <c r="H363"/>
      <c r="I363"/>
      <c r="J363"/>
      <c r="K363"/>
      <c r="L363"/>
      <c r="M363"/>
      <c r="N363"/>
      <c r="O363"/>
      <c r="P363"/>
      <c r="Q363"/>
      <c r="R363"/>
      <c r="S363"/>
      <c r="T363"/>
      <c r="U363"/>
      <c r="V363"/>
    </row>
    <row r="364" spans="1:22" ht="12.75">
      <c r="A364"/>
      <c r="B364"/>
      <c r="C364"/>
      <c r="D364"/>
      <c r="E364"/>
      <c r="F364"/>
      <c r="G364"/>
      <c r="H364"/>
      <c r="I364"/>
      <c r="J364"/>
      <c r="K364"/>
      <c r="L364"/>
      <c r="M364"/>
      <c r="N364"/>
      <c r="O364"/>
      <c r="P364"/>
      <c r="Q364"/>
      <c r="R364"/>
      <c r="S364"/>
      <c r="T364"/>
      <c r="U364"/>
      <c r="V364"/>
    </row>
    <row r="365" spans="1:22" ht="12.75">
      <c r="A365"/>
      <c r="B365"/>
      <c r="C365"/>
      <c r="D365"/>
      <c r="E365"/>
      <c r="F365"/>
      <c r="G365"/>
      <c r="H365"/>
      <c r="I365"/>
      <c r="J365"/>
      <c r="K365"/>
      <c r="L365"/>
      <c r="M365"/>
      <c r="N365"/>
      <c r="O365"/>
      <c r="P365"/>
      <c r="Q365"/>
      <c r="R365"/>
      <c r="S365"/>
      <c r="T365"/>
      <c r="U365"/>
      <c r="V365"/>
    </row>
    <row r="366" spans="1:22" ht="12.75">
      <c r="A366"/>
      <c r="B366"/>
      <c r="C366"/>
      <c r="D366"/>
      <c r="E366"/>
      <c r="F366"/>
      <c r="G366"/>
      <c r="H366"/>
      <c r="I366"/>
      <c r="J366"/>
      <c r="K366"/>
      <c r="L366"/>
      <c r="M366"/>
      <c r="N366"/>
      <c r="O366"/>
      <c r="P366"/>
      <c r="Q366"/>
      <c r="R366"/>
      <c r="S366"/>
      <c r="T366"/>
      <c r="U366"/>
      <c r="V366"/>
    </row>
    <row r="367" spans="1:22" ht="12.75">
      <c r="A367"/>
      <c r="B367"/>
      <c r="C367"/>
      <c r="D367"/>
      <c r="E367"/>
      <c r="F367"/>
      <c r="G367"/>
      <c r="H367"/>
      <c r="I367"/>
      <c r="J367"/>
      <c r="K367"/>
      <c r="L367"/>
      <c r="M367"/>
      <c r="N367"/>
      <c r="O367"/>
      <c r="P367"/>
      <c r="Q367"/>
      <c r="R367"/>
      <c r="S367"/>
      <c r="T367"/>
      <c r="U367"/>
      <c r="V367"/>
    </row>
    <row r="368" spans="1:22" ht="12.75">
      <c r="A368"/>
      <c r="B368"/>
      <c r="C368"/>
      <c r="D368"/>
      <c r="E368"/>
      <c r="F368"/>
      <c r="G368"/>
      <c r="H368"/>
      <c r="I368"/>
      <c r="J368"/>
      <c r="K368"/>
      <c r="L368"/>
      <c r="M368"/>
      <c r="N368"/>
      <c r="O368"/>
      <c r="P368"/>
      <c r="Q368"/>
      <c r="R368"/>
      <c r="S368"/>
      <c r="T368"/>
      <c r="U368"/>
      <c r="V368"/>
    </row>
    <row r="369" spans="1:22" ht="12.75">
      <c r="A369"/>
      <c r="B369"/>
      <c r="C369"/>
      <c r="D369"/>
      <c r="E369"/>
      <c r="F369"/>
      <c r="G369"/>
      <c r="H369"/>
      <c r="I369"/>
      <c r="J369"/>
      <c r="K369"/>
      <c r="L369"/>
      <c r="M369"/>
      <c r="N369"/>
      <c r="O369"/>
      <c r="P369"/>
      <c r="Q369"/>
      <c r="R369"/>
      <c r="S369"/>
      <c r="T369"/>
      <c r="U369"/>
      <c r="V369"/>
    </row>
    <row r="370" spans="1:22" ht="12.75">
      <c r="A370"/>
      <c r="B370"/>
      <c r="C370"/>
      <c r="D370"/>
      <c r="E370"/>
      <c r="F370"/>
      <c r="G370"/>
      <c r="H370"/>
      <c r="I370"/>
      <c r="J370"/>
      <c r="K370"/>
      <c r="L370"/>
      <c r="M370"/>
      <c r="N370"/>
      <c r="O370"/>
      <c r="P370"/>
      <c r="Q370"/>
      <c r="R370"/>
      <c r="S370"/>
      <c r="T370"/>
      <c r="U370"/>
      <c r="V370"/>
    </row>
    <row r="371" spans="1:22" ht="12.75">
      <c r="A371"/>
      <c r="B371"/>
      <c r="C371"/>
      <c r="D371"/>
      <c r="E371"/>
      <c r="F371"/>
      <c r="G371"/>
      <c r="H371"/>
      <c r="I371"/>
      <c r="J371"/>
      <c r="K371"/>
      <c r="L371"/>
      <c r="M371"/>
      <c r="N371"/>
      <c r="O371"/>
      <c r="P371"/>
      <c r="Q371"/>
      <c r="R371"/>
      <c r="S371"/>
      <c r="T371"/>
      <c r="U371"/>
      <c r="V371"/>
    </row>
    <row r="372" spans="1:22" ht="12.75">
      <c r="A372"/>
      <c r="B372"/>
      <c r="C372"/>
      <c r="D372"/>
      <c r="E372"/>
      <c r="F372"/>
      <c r="G372"/>
      <c r="H372"/>
      <c r="I372"/>
      <c r="J372"/>
      <c r="K372"/>
      <c r="L372"/>
      <c r="M372"/>
      <c r="N372"/>
      <c r="O372"/>
      <c r="P372"/>
      <c r="Q372"/>
      <c r="R372"/>
      <c r="S372"/>
      <c r="T372"/>
      <c r="U372"/>
      <c r="V372"/>
    </row>
    <row r="373" spans="1:22" ht="12.75">
      <c r="A373"/>
      <c r="B373"/>
      <c r="C373"/>
      <c r="D373"/>
      <c r="E373"/>
      <c r="F373"/>
      <c r="G373"/>
      <c r="H373"/>
      <c r="I373"/>
      <c r="J373"/>
      <c r="K373"/>
      <c r="L373"/>
      <c r="M373"/>
      <c r="N373"/>
      <c r="O373"/>
      <c r="P373"/>
      <c r="Q373"/>
      <c r="R373"/>
      <c r="S373"/>
      <c r="T373"/>
      <c r="U373"/>
      <c r="V373"/>
    </row>
    <row r="374" spans="1:22" ht="12.75">
      <c r="A374"/>
      <c r="B374"/>
      <c r="C374"/>
      <c r="D374"/>
      <c r="E374"/>
      <c r="F374"/>
      <c r="G374"/>
      <c r="H374"/>
      <c r="I374"/>
      <c r="J374"/>
      <c r="K374"/>
      <c r="L374"/>
      <c r="M374"/>
      <c r="N374"/>
      <c r="O374"/>
      <c r="P374"/>
      <c r="Q374"/>
      <c r="R374"/>
      <c r="S374"/>
      <c r="T374"/>
      <c r="U374"/>
      <c r="V374"/>
    </row>
    <row r="375" spans="1:22" ht="12.75">
      <c r="A375"/>
      <c r="B375"/>
      <c r="C375"/>
      <c r="D375"/>
      <c r="E375"/>
      <c r="F375"/>
      <c r="G375"/>
      <c r="H375"/>
      <c r="I375"/>
      <c r="J375"/>
      <c r="K375"/>
      <c r="L375"/>
      <c r="M375"/>
      <c r="N375"/>
      <c r="O375"/>
      <c r="P375"/>
      <c r="Q375"/>
      <c r="R375"/>
      <c r="S375"/>
      <c r="T375"/>
      <c r="U375"/>
      <c r="V375"/>
    </row>
    <row r="376" spans="1:22" ht="12.75">
      <c r="A376"/>
      <c r="B376"/>
      <c r="C376"/>
      <c r="D376"/>
      <c r="E376"/>
      <c r="F376"/>
      <c r="G376"/>
      <c r="H376"/>
      <c r="I376"/>
      <c r="J376"/>
      <c r="K376"/>
      <c r="L376"/>
      <c r="M376"/>
      <c r="N376"/>
      <c r="O376"/>
      <c r="P376"/>
      <c r="Q376"/>
      <c r="R376"/>
      <c r="S376"/>
      <c r="T376"/>
      <c r="U376"/>
      <c r="V376"/>
    </row>
    <row r="377" spans="1:22" ht="12.75">
      <c r="A377"/>
      <c r="B377"/>
      <c r="C377"/>
      <c r="D377"/>
      <c r="E377"/>
      <c r="F377"/>
      <c r="G377"/>
      <c r="H377"/>
      <c r="I377"/>
      <c r="J377"/>
      <c r="K377"/>
      <c r="L377"/>
      <c r="M377"/>
      <c r="N377"/>
      <c r="O377"/>
      <c r="P377"/>
      <c r="Q377"/>
      <c r="R377"/>
      <c r="S377"/>
      <c r="T377"/>
      <c r="U377"/>
      <c r="V377"/>
    </row>
    <row r="378" spans="1:22" ht="12.75">
      <c r="A378"/>
      <c r="B378"/>
      <c r="C378"/>
      <c r="D378"/>
      <c r="E378"/>
      <c r="F378"/>
      <c r="G378"/>
      <c r="H378"/>
      <c r="I378"/>
      <c r="J378"/>
      <c r="K378"/>
      <c r="L378"/>
      <c r="M378"/>
      <c r="N378"/>
      <c r="O378"/>
      <c r="P378"/>
      <c r="Q378"/>
      <c r="R378"/>
      <c r="S378"/>
      <c r="T378"/>
      <c r="U378"/>
      <c r="V378"/>
    </row>
    <row r="379" spans="1:22" ht="12.75">
      <c r="A379"/>
      <c r="B379"/>
      <c r="C379"/>
      <c r="D379"/>
      <c r="E379"/>
      <c r="F379"/>
      <c r="G379"/>
      <c r="H379"/>
      <c r="I379"/>
      <c r="J379"/>
      <c r="K379"/>
      <c r="L379"/>
      <c r="M379"/>
      <c r="N379"/>
      <c r="O379"/>
      <c r="P379"/>
      <c r="Q379"/>
      <c r="R379"/>
      <c r="S379"/>
      <c r="T379"/>
      <c r="U379"/>
      <c r="V379"/>
    </row>
    <row r="380" spans="1:22" ht="12.75">
      <c r="A380"/>
      <c r="B380"/>
      <c r="C380"/>
      <c r="D380"/>
      <c r="E380"/>
      <c r="F380"/>
      <c r="G380"/>
      <c r="H380"/>
      <c r="I380"/>
      <c r="J380"/>
      <c r="K380"/>
      <c r="L380"/>
      <c r="M380"/>
      <c r="N380"/>
      <c r="O380"/>
      <c r="P380"/>
      <c r="Q380"/>
      <c r="R380"/>
      <c r="S380"/>
      <c r="T380"/>
      <c r="U380"/>
      <c r="V380"/>
    </row>
    <row r="381" spans="1:22" ht="12.75">
      <c r="A381"/>
      <c r="B381"/>
      <c r="C381"/>
      <c r="D381"/>
      <c r="E381"/>
      <c r="F381"/>
      <c r="G381"/>
      <c r="H381"/>
      <c r="I381"/>
      <c r="J381"/>
      <c r="K381"/>
      <c r="L381"/>
      <c r="M381"/>
      <c r="N381"/>
      <c r="O381"/>
      <c r="P381"/>
      <c r="Q381"/>
      <c r="R381"/>
      <c r="S381"/>
      <c r="T381"/>
      <c r="U381"/>
      <c r="V381"/>
    </row>
    <row r="382" spans="1:22" ht="12.75">
      <c r="A382"/>
      <c r="B382"/>
      <c r="C382"/>
      <c r="D382"/>
      <c r="E382"/>
      <c r="F382"/>
      <c r="G382"/>
      <c r="H382"/>
      <c r="I382"/>
      <c r="J382"/>
      <c r="K382"/>
      <c r="L382"/>
      <c r="M382"/>
      <c r="N382"/>
      <c r="O382"/>
      <c r="P382"/>
      <c r="Q382"/>
      <c r="R382"/>
      <c r="S382"/>
      <c r="T382"/>
      <c r="U382"/>
      <c r="V382"/>
    </row>
    <row r="383" spans="1:22" ht="12.75">
      <c r="A383"/>
      <c r="B383"/>
      <c r="C383"/>
      <c r="D383"/>
      <c r="E383"/>
      <c r="F383"/>
      <c r="G383"/>
      <c r="H383"/>
      <c r="I383"/>
      <c r="J383"/>
      <c r="K383"/>
      <c r="L383"/>
      <c r="M383"/>
      <c r="N383"/>
      <c r="O383"/>
      <c r="P383"/>
      <c r="Q383"/>
      <c r="R383"/>
      <c r="S383"/>
      <c r="T383"/>
      <c r="U383"/>
      <c r="V383"/>
    </row>
    <row r="384" spans="1:22" ht="12.75">
      <c r="A384"/>
      <c r="B384"/>
      <c r="C384"/>
      <c r="D384"/>
      <c r="E384"/>
      <c r="F384"/>
      <c r="G384"/>
      <c r="H384"/>
      <c r="I384"/>
      <c r="J384"/>
      <c r="K384"/>
      <c r="L384"/>
      <c r="M384"/>
      <c r="N384"/>
      <c r="O384"/>
      <c r="P384"/>
      <c r="Q384"/>
      <c r="R384"/>
      <c r="S384"/>
      <c r="T384"/>
      <c r="U384"/>
      <c r="V384"/>
    </row>
    <row r="385" spans="1:22" ht="12.75">
      <c r="A385"/>
      <c r="B385"/>
      <c r="C385"/>
      <c r="D385"/>
      <c r="E385"/>
      <c r="F385"/>
      <c r="G385"/>
      <c r="H385"/>
      <c r="I385"/>
      <c r="J385"/>
      <c r="K385"/>
      <c r="L385"/>
      <c r="M385"/>
      <c r="N385"/>
      <c r="O385"/>
      <c r="P385"/>
      <c r="Q385"/>
      <c r="R385"/>
      <c r="S385"/>
      <c r="T385"/>
      <c r="U385"/>
      <c r="V385"/>
    </row>
    <row r="386" spans="1:22" ht="12.75">
      <c r="A386"/>
      <c r="B386"/>
      <c r="C386"/>
      <c r="D386"/>
      <c r="E386"/>
      <c r="F386"/>
      <c r="G386"/>
      <c r="H386"/>
      <c r="I386"/>
      <c r="J386"/>
      <c r="K386"/>
      <c r="L386"/>
      <c r="M386"/>
      <c r="N386"/>
      <c r="O386"/>
      <c r="P386"/>
      <c r="Q386"/>
      <c r="R386"/>
      <c r="S386"/>
      <c r="T386"/>
      <c r="U386"/>
      <c r="V386"/>
    </row>
    <row r="387" spans="1:22" ht="12.75">
      <c r="A387"/>
      <c r="B387"/>
      <c r="C387"/>
      <c r="D387"/>
      <c r="E387"/>
      <c r="F387"/>
      <c r="G387"/>
      <c r="H387"/>
      <c r="I387"/>
      <c r="J387"/>
      <c r="K387"/>
      <c r="L387"/>
      <c r="M387"/>
      <c r="N387"/>
      <c r="O387"/>
      <c r="P387"/>
      <c r="Q387"/>
      <c r="R387"/>
      <c r="S387"/>
      <c r="T387"/>
      <c r="U387"/>
      <c r="V387"/>
    </row>
    <row r="388" spans="1:22" ht="12.75">
      <c r="A388"/>
      <c r="B388"/>
      <c r="C388"/>
      <c r="D388"/>
      <c r="E388"/>
      <c r="F388"/>
      <c r="G388"/>
      <c r="H388"/>
      <c r="I388"/>
      <c r="J388"/>
      <c r="K388"/>
      <c r="L388"/>
      <c r="M388"/>
      <c r="N388"/>
      <c r="O388"/>
      <c r="P388"/>
      <c r="Q388"/>
      <c r="R388"/>
      <c r="S388"/>
      <c r="T388"/>
      <c r="U388"/>
      <c r="V388"/>
    </row>
    <row r="389" spans="1:22" ht="12.75">
      <c r="A389"/>
      <c r="B389"/>
      <c r="C389"/>
      <c r="D389"/>
      <c r="E389"/>
      <c r="F389"/>
      <c r="G389"/>
      <c r="H389"/>
      <c r="I389"/>
      <c r="J389"/>
      <c r="K389"/>
      <c r="L389"/>
      <c r="M389"/>
      <c r="N389"/>
      <c r="O389"/>
      <c r="P389"/>
      <c r="Q389"/>
      <c r="R389"/>
      <c r="S389"/>
      <c r="T389"/>
      <c r="U389"/>
      <c r="V389"/>
    </row>
    <row r="390" spans="1:22" ht="12.75">
      <c r="A390"/>
      <c r="B390"/>
      <c r="C390"/>
      <c r="D390"/>
      <c r="E390"/>
      <c r="F390"/>
      <c r="G390"/>
      <c r="H390"/>
      <c r="I390"/>
      <c r="J390"/>
      <c r="K390"/>
      <c r="L390"/>
      <c r="M390"/>
      <c r="N390"/>
      <c r="O390"/>
      <c r="P390"/>
      <c r="Q390"/>
      <c r="R390"/>
      <c r="S390"/>
      <c r="T390"/>
      <c r="U390"/>
      <c r="V390"/>
    </row>
    <row r="391" spans="1:22" ht="12.75">
      <c r="A391"/>
      <c r="B391"/>
      <c r="C391"/>
      <c r="D391"/>
      <c r="E391"/>
      <c r="F391"/>
      <c r="G391"/>
      <c r="H391"/>
      <c r="I391"/>
      <c r="J391"/>
      <c r="K391"/>
      <c r="L391"/>
      <c r="M391"/>
      <c r="N391"/>
      <c r="O391"/>
      <c r="P391"/>
      <c r="Q391"/>
      <c r="R391"/>
      <c r="S391"/>
      <c r="T391"/>
      <c r="U391"/>
      <c r="V391"/>
    </row>
    <row r="392" spans="1:22" ht="12.75">
      <c r="A392"/>
      <c r="B392"/>
      <c r="C392"/>
      <c r="D392"/>
      <c r="E392"/>
      <c r="F392"/>
      <c r="G392"/>
      <c r="H392"/>
      <c r="I392"/>
      <c r="J392"/>
      <c r="K392"/>
      <c r="L392"/>
      <c r="M392"/>
      <c r="N392"/>
      <c r="O392"/>
      <c r="P392"/>
      <c r="Q392"/>
      <c r="R392"/>
      <c r="S392"/>
      <c r="T392"/>
      <c r="U392"/>
      <c r="V392"/>
    </row>
    <row r="393" spans="1:22" ht="12.75">
      <c r="A393"/>
      <c r="B393"/>
      <c r="C393"/>
      <c r="D393"/>
      <c r="E393"/>
      <c r="F393"/>
      <c r="G393"/>
      <c r="H393"/>
      <c r="I393"/>
      <c r="J393"/>
      <c r="K393"/>
      <c r="L393"/>
      <c r="M393"/>
      <c r="N393"/>
      <c r="O393"/>
      <c r="P393"/>
      <c r="Q393"/>
      <c r="R393"/>
      <c r="S393"/>
      <c r="T393"/>
      <c r="U393"/>
      <c r="V393"/>
    </row>
    <row r="394" spans="1:22" ht="12.75">
      <c r="A394"/>
      <c r="B394"/>
      <c r="C394"/>
      <c r="D394"/>
      <c r="E394"/>
      <c r="F394"/>
      <c r="G394"/>
      <c r="H394"/>
      <c r="I394"/>
      <c r="J394"/>
      <c r="K394"/>
      <c r="L394"/>
      <c r="M394"/>
      <c r="N394"/>
      <c r="O394"/>
      <c r="P394"/>
      <c r="Q394"/>
      <c r="R394"/>
      <c r="S394"/>
      <c r="T394"/>
      <c r="U394"/>
      <c r="V394"/>
    </row>
    <row r="395" spans="1:22" ht="12.75">
      <c r="A395"/>
      <c r="B395"/>
      <c r="C395"/>
      <c r="D395"/>
      <c r="E395"/>
      <c r="F395"/>
      <c r="G395"/>
      <c r="H395"/>
      <c r="I395"/>
      <c r="J395"/>
      <c r="K395"/>
      <c r="L395"/>
      <c r="M395"/>
      <c r="N395"/>
      <c r="O395"/>
      <c r="P395"/>
      <c r="Q395"/>
      <c r="R395"/>
      <c r="S395"/>
      <c r="T395"/>
      <c r="U395"/>
      <c r="V395"/>
    </row>
    <row r="396" spans="1:22" ht="12.75">
      <c r="A396"/>
      <c r="B396"/>
      <c r="C396"/>
      <c r="D396"/>
      <c r="E396"/>
      <c r="F396"/>
      <c r="G396"/>
      <c r="H396"/>
      <c r="I396"/>
      <c r="J396"/>
      <c r="K396"/>
      <c r="L396"/>
      <c r="M396"/>
      <c r="N396"/>
      <c r="O396"/>
      <c r="P396"/>
      <c r="Q396"/>
      <c r="R396"/>
      <c r="S396"/>
      <c r="T396"/>
      <c r="U396"/>
      <c r="V396"/>
    </row>
    <row r="397" spans="1:22" ht="12.75">
      <c r="A397"/>
      <c r="B397"/>
      <c r="C397"/>
      <c r="D397"/>
      <c r="E397"/>
      <c r="F397"/>
      <c r="G397"/>
      <c r="H397"/>
      <c r="I397"/>
      <c r="J397"/>
      <c r="K397"/>
      <c r="L397"/>
      <c r="M397"/>
      <c r="N397"/>
      <c r="O397"/>
      <c r="P397"/>
      <c r="Q397"/>
      <c r="R397"/>
      <c r="S397"/>
      <c r="T397"/>
      <c r="U397"/>
      <c r="V397"/>
    </row>
    <row r="398" spans="1:22" ht="12.75">
      <c r="A398"/>
      <c r="B398"/>
      <c r="C398"/>
      <c r="D398"/>
      <c r="E398"/>
      <c r="F398"/>
      <c r="G398"/>
      <c r="H398"/>
      <c r="I398"/>
      <c r="J398"/>
      <c r="K398"/>
      <c r="L398"/>
      <c r="M398"/>
      <c r="N398"/>
      <c r="O398"/>
      <c r="P398"/>
      <c r="Q398"/>
      <c r="R398"/>
      <c r="S398"/>
      <c r="T398"/>
      <c r="U398"/>
      <c r="V398"/>
    </row>
    <row r="399" spans="1:22" ht="12.75">
      <c r="A399"/>
      <c r="B399"/>
      <c r="C399"/>
      <c r="D399"/>
      <c r="E399"/>
      <c r="F399"/>
      <c r="G399"/>
      <c r="H399"/>
      <c r="I399"/>
      <c r="J399"/>
      <c r="K399"/>
      <c r="L399"/>
      <c r="M399"/>
      <c r="N399"/>
      <c r="O399"/>
      <c r="P399"/>
      <c r="Q399"/>
      <c r="R399"/>
      <c r="S399"/>
      <c r="T399"/>
      <c r="U399"/>
      <c r="V399"/>
    </row>
    <row r="400" spans="1:22" ht="12.75">
      <c r="A400"/>
      <c r="B400"/>
      <c r="C400"/>
      <c r="D400"/>
      <c r="E400"/>
      <c r="F400"/>
      <c r="G400"/>
      <c r="H400"/>
      <c r="I400"/>
      <c r="J400"/>
      <c r="K400"/>
      <c r="L400"/>
      <c r="M400"/>
      <c r="N400"/>
      <c r="O400"/>
      <c r="P400"/>
      <c r="Q400"/>
      <c r="R400"/>
      <c r="S400"/>
      <c r="T400"/>
      <c r="U400"/>
      <c r="V400"/>
    </row>
    <row r="401" spans="1:22" ht="12.75">
      <c r="A401"/>
      <c r="B401"/>
      <c r="C401"/>
      <c r="D401"/>
      <c r="E401"/>
      <c r="F401"/>
      <c r="G401"/>
      <c r="H401"/>
      <c r="I401"/>
      <c r="J401"/>
      <c r="K401"/>
      <c r="L401"/>
      <c r="M401"/>
      <c r="N401"/>
      <c r="O401"/>
      <c r="P401"/>
      <c r="Q401"/>
      <c r="R401"/>
      <c r="S401"/>
      <c r="T401"/>
      <c r="U401"/>
      <c r="V401"/>
    </row>
    <row r="402" spans="1:22" ht="12.75">
      <c r="A402"/>
      <c r="B402"/>
      <c r="C402"/>
      <c r="D402"/>
      <c r="E402"/>
      <c r="F402"/>
      <c r="G402"/>
      <c r="H402"/>
      <c r="I402"/>
      <c r="J402"/>
      <c r="K402"/>
      <c r="L402"/>
      <c r="M402"/>
      <c r="N402"/>
      <c r="O402"/>
      <c r="P402"/>
      <c r="Q402"/>
      <c r="R402"/>
      <c r="S402"/>
      <c r="T402"/>
      <c r="U402"/>
      <c r="V402"/>
    </row>
    <row r="403" spans="1:22" ht="12.75">
      <c r="A403"/>
      <c r="B403"/>
      <c r="C403"/>
      <c r="D403"/>
      <c r="E403"/>
      <c r="F403"/>
      <c r="G403"/>
      <c r="H403"/>
      <c r="I403"/>
      <c r="J403"/>
      <c r="K403"/>
      <c r="L403"/>
      <c r="M403"/>
      <c r="N403"/>
      <c r="O403"/>
      <c r="P403"/>
      <c r="Q403"/>
      <c r="R403"/>
      <c r="S403"/>
      <c r="T403"/>
      <c r="U403"/>
      <c r="V403"/>
    </row>
    <row r="404" spans="1:22" ht="12.75">
      <c r="A404"/>
      <c r="B404"/>
      <c r="C404"/>
      <c r="D404"/>
      <c r="E404"/>
      <c r="F404"/>
      <c r="G404"/>
      <c r="H404"/>
      <c r="I404"/>
      <c r="J404"/>
      <c r="K404"/>
      <c r="L404"/>
      <c r="M404"/>
      <c r="N404"/>
      <c r="O404"/>
      <c r="P404"/>
      <c r="Q404"/>
      <c r="R404"/>
      <c r="S404"/>
      <c r="T404"/>
      <c r="U404"/>
      <c r="V404"/>
    </row>
    <row r="405" spans="1:22" ht="12.75">
      <c r="A405"/>
      <c r="B405"/>
      <c r="C405"/>
      <c r="D405"/>
      <c r="E405"/>
      <c r="F405"/>
      <c r="G405"/>
      <c r="H405"/>
      <c r="I405"/>
      <c r="J405"/>
      <c r="K405"/>
      <c r="L405"/>
      <c r="M405"/>
      <c r="N405"/>
      <c r="O405"/>
      <c r="P405"/>
      <c r="Q405"/>
      <c r="R405"/>
      <c r="S405"/>
      <c r="T405"/>
      <c r="U405"/>
      <c r="V405"/>
    </row>
    <row r="406" spans="1:22" ht="12.75">
      <c r="A406"/>
      <c r="B406"/>
      <c r="C406"/>
      <c r="D406"/>
      <c r="E406"/>
      <c r="F406"/>
      <c r="G406"/>
      <c r="H406"/>
      <c r="I406"/>
      <c r="J406"/>
      <c r="K406"/>
      <c r="L406"/>
      <c r="M406"/>
      <c r="N406"/>
      <c r="O406"/>
      <c r="P406"/>
      <c r="Q406"/>
      <c r="R406"/>
      <c r="S406"/>
      <c r="T406"/>
      <c r="U406"/>
      <c r="V406"/>
    </row>
    <row r="407" spans="1:22" ht="12.75">
      <c r="A407"/>
      <c r="B407"/>
      <c r="C407"/>
      <c r="D407"/>
      <c r="E407"/>
      <c r="F407"/>
      <c r="G407"/>
      <c r="H407"/>
      <c r="I407"/>
      <c r="J407"/>
      <c r="K407"/>
      <c r="L407"/>
      <c r="M407"/>
      <c r="N407"/>
      <c r="O407"/>
      <c r="P407"/>
      <c r="Q407"/>
      <c r="R407"/>
      <c r="S407"/>
      <c r="T407"/>
      <c r="U407"/>
      <c r="V407"/>
    </row>
    <row r="408" spans="1:22" ht="12.75">
      <c r="A408"/>
      <c r="B408"/>
      <c r="C408"/>
      <c r="D408"/>
      <c r="E408"/>
      <c r="F408"/>
      <c r="G408"/>
      <c r="H408"/>
      <c r="I408"/>
      <c r="J408"/>
      <c r="K408"/>
      <c r="L408"/>
      <c r="M408"/>
      <c r="N408"/>
      <c r="O408"/>
      <c r="P408"/>
      <c r="Q408"/>
      <c r="R408"/>
      <c r="S408"/>
      <c r="T408"/>
      <c r="U408"/>
      <c r="V408"/>
    </row>
    <row r="409" spans="1:22" ht="12.75">
      <c r="A409"/>
      <c r="B409"/>
      <c r="C409"/>
      <c r="D409"/>
      <c r="E409"/>
      <c r="F409"/>
      <c r="G409"/>
      <c r="H409"/>
      <c r="I409"/>
      <c r="J409"/>
      <c r="K409"/>
      <c r="L409"/>
      <c r="M409"/>
      <c r="N409"/>
      <c r="O409"/>
      <c r="P409"/>
      <c r="Q409"/>
      <c r="R409"/>
      <c r="S409"/>
      <c r="T409"/>
      <c r="U409"/>
      <c r="V409"/>
    </row>
    <row r="410" spans="1:22" ht="12.75">
      <c r="A410"/>
      <c r="B410"/>
      <c r="C410"/>
      <c r="D410"/>
      <c r="E410"/>
      <c r="F410"/>
      <c r="G410"/>
      <c r="H410"/>
      <c r="I410"/>
      <c r="J410"/>
      <c r="K410"/>
      <c r="L410"/>
      <c r="M410"/>
      <c r="N410"/>
      <c r="O410"/>
      <c r="P410"/>
      <c r="Q410"/>
      <c r="R410"/>
      <c r="S410"/>
      <c r="T410"/>
      <c r="U410"/>
      <c r="V410"/>
    </row>
    <row r="411" spans="1:22" ht="12.75">
      <c r="A411"/>
      <c r="B411"/>
      <c r="C411"/>
      <c r="D411"/>
      <c r="E411"/>
      <c r="F411"/>
      <c r="G411"/>
      <c r="H411"/>
      <c r="I411"/>
      <c r="J411"/>
      <c r="K411"/>
      <c r="L411"/>
      <c r="M411"/>
      <c r="N411"/>
      <c r="O411"/>
      <c r="P411"/>
      <c r="Q411"/>
      <c r="R411"/>
      <c r="S411"/>
      <c r="T411"/>
      <c r="U411"/>
      <c r="V411"/>
    </row>
    <row r="412" spans="1:22" ht="12.75">
      <c r="A412"/>
      <c r="B412"/>
      <c r="C412"/>
      <c r="D412"/>
      <c r="E412"/>
      <c r="F412"/>
      <c r="G412"/>
      <c r="H412"/>
      <c r="I412"/>
      <c r="J412"/>
      <c r="K412"/>
      <c r="L412"/>
      <c r="M412"/>
      <c r="N412"/>
      <c r="O412"/>
      <c r="P412"/>
      <c r="Q412"/>
      <c r="R412"/>
      <c r="S412"/>
      <c r="T412"/>
      <c r="U412"/>
      <c r="V412"/>
    </row>
    <row r="413" spans="1:22" ht="12.75">
      <c r="A413"/>
      <c r="B413"/>
      <c r="C413"/>
      <c r="D413"/>
      <c r="E413"/>
      <c r="F413"/>
      <c r="G413"/>
      <c r="H413"/>
      <c r="I413"/>
      <c r="J413"/>
      <c r="K413"/>
      <c r="L413"/>
      <c r="M413"/>
      <c r="N413"/>
      <c r="O413"/>
      <c r="P413"/>
      <c r="Q413"/>
      <c r="R413"/>
      <c r="S413"/>
      <c r="T413"/>
      <c r="U413"/>
      <c r="V413"/>
    </row>
    <row r="414" spans="1:22" ht="12.75">
      <c r="A414"/>
      <c r="B414"/>
      <c r="C414"/>
      <c r="D414"/>
      <c r="E414"/>
      <c r="F414"/>
      <c r="G414"/>
      <c r="H414"/>
      <c r="I414"/>
      <c r="J414"/>
      <c r="K414"/>
      <c r="L414"/>
      <c r="M414"/>
      <c r="N414"/>
      <c r="O414"/>
      <c r="P414"/>
      <c r="Q414"/>
      <c r="R414"/>
      <c r="S414"/>
      <c r="T414"/>
      <c r="U414"/>
      <c r="V414"/>
    </row>
    <row r="415" spans="1:22" ht="12.75">
      <c r="A415"/>
      <c r="B415"/>
      <c r="C415"/>
      <c r="D415"/>
      <c r="E415"/>
      <c r="F415"/>
      <c r="G415"/>
      <c r="H415"/>
      <c r="I415"/>
      <c r="J415"/>
      <c r="K415"/>
      <c r="L415"/>
      <c r="M415"/>
      <c r="N415"/>
      <c r="O415"/>
      <c r="P415"/>
      <c r="Q415"/>
      <c r="R415"/>
      <c r="S415"/>
      <c r="T415"/>
      <c r="U415"/>
      <c r="V415"/>
    </row>
    <row r="416" spans="1:22" ht="12.75">
      <c r="A416"/>
      <c r="B416"/>
      <c r="C416"/>
      <c r="D416"/>
      <c r="E416"/>
      <c r="F416"/>
      <c r="G416"/>
      <c r="H416"/>
      <c r="I416"/>
      <c r="J416"/>
      <c r="K416"/>
      <c r="L416"/>
      <c r="M416"/>
      <c r="N416"/>
      <c r="O416"/>
      <c r="P416"/>
      <c r="Q416"/>
      <c r="R416"/>
      <c r="S416"/>
      <c r="T416"/>
      <c r="U416"/>
      <c r="V416"/>
    </row>
    <row r="417" spans="1:22" ht="12.75">
      <c r="A417"/>
      <c r="B417"/>
      <c r="C417"/>
      <c r="D417"/>
      <c r="E417"/>
      <c r="F417"/>
      <c r="G417"/>
      <c r="H417"/>
      <c r="I417"/>
      <c r="J417"/>
      <c r="K417"/>
      <c r="L417"/>
      <c r="M417"/>
      <c r="N417"/>
      <c r="O417"/>
      <c r="P417"/>
      <c r="Q417"/>
      <c r="R417"/>
      <c r="S417"/>
      <c r="T417"/>
      <c r="U417"/>
      <c r="V417"/>
    </row>
    <row r="418" spans="1:22" ht="12.75">
      <c r="A418"/>
      <c r="B418"/>
      <c r="C418"/>
      <c r="D418"/>
      <c r="E418"/>
      <c r="F418"/>
      <c r="G418"/>
      <c r="H418"/>
      <c r="I418"/>
      <c r="J418"/>
      <c r="K418"/>
      <c r="L418"/>
      <c r="M418"/>
      <c r="N418"/>
      <c r="O418"/>
      <c r="P418"/>
      <c r="Q418"/>
      <c r="R418"/>
      <c r="S418"/>
      <c r="T418"/>
      <c r="U418"/>
      <c r="V418"/>
    </row>
    <row r="419" spans="1:22" ht="12.75">
      <c r="A419"/>
      <c r="B419"/>
      <c r="C419"/>
      <c r="D419"/>
      <c r="E419"/>
      <c r="F419"/>
      <c r="G419"/>
      <c r="H419"/>
      <c r="I419"/>
      <c r="J419"/>
      <c r="K419"/>
      <c r="L419"/>
      <c r="M419"/>
      <c r="N419"/>
      <c r="O419"/>
      <c r="P419"/>
      <c r="Q419"/>
      <c r="R419"/>
      <c r="S419"/>
      <c r="T419"/>
      <c r="U419"/>
      <c r="V419"/>
    </row>
    <row r="420" spans="1:22" ht="12.75">
      <c r="A420"/>
      <c r="B420"/>
      <c r="C420"/>
      <c r="D420"/>
      <c r="E420"/>
      <c r="F420"/>
      <c r="G420"/>
      <c r="H420"/>
      <c r="I420"/>
      <c r="J420"/>
      <c r="K420"/>
      <c r="L420"/>
      <c r="M420"/>
      <c r="N420"/>
      <c r="O420"/>
      <c r="P420"/>
      <c r="Q420"/>
      <c r="R420"/>
      <c r="S420"/>
      <c r="T420"/>
      <c r="U420"/>
      <c r="V420"/>
    </row>
    <row r="421" spans="1:22" ht="12.75">
      <c r="A421"/>
      <c r="B421"/>
      <c r="C421"/>
      <c r="D421"/>
      <c r="E421"/>
      <c r="F421"/>
      <c r="G421"/>
      <c r="H421"/>
      <c r="I421"/>
      <c r="J421"/>
      <c r="K421"/>
      <c r="L421"/>
      <c r="M421"/>
      <c r="N421"/>
      <c r="O421"/>
      <c r="P421"/>
      <c r="Q421"/>
      <c r="R421"/>
      <c r="S421"/>
      <c r="T421"/>
      <c r="U421"/>
      <c r="V421"/>
    </row>
    <row r="422" spans="1:22" ht="12.75">
      <c r="A422"/>
      <c r="B422"/>
      <c r="C422"/>
      <c r="D422"/>
      <c r="E422"/>
      <c r="F422"/>
      <c r="G422"/>
      <c r="H422"/>
      <c r="I422"/>
      <c r="J422"/>
      <c r="K422"/>
      <c r="L422"/>
      <c r="M422"/>
      <c r="N422"/>
      <c r="O422"/>
      <c r="P422"/>
      <c r="Q422"/>
      <c r="R422"/>
      <c r="S422"/>
      <c r="T422"/>
      <c r="U422"/>
      <c r="V422"/>
    </row>
    <row r="423" spans="1:22" ht="12.75">
      <c r="A423"/>
      <c r="B423"/>
      <c r="C423"/>
      <c r="D423"/>
      <c r="E423"/>
      <c r="F423"/>
      <c r="G423"/>
      <c r="H423"/>
      <c r="I423"/>
      <c r="J423"/>
      <c r="K423"/>
      <c r="L423"/>
      <c r="M423"/>
      <c r="N423"/>
      <c r="O423"/>
      <c r="P423"/>
      <c r="Q423"/>
      <c r="R423"/>
      <c r="S423"/>
      <c r="T423"/>
      <c r="U423"/>
      <c r="V423"/>
    </row>
    <row r="424" spans="1:22" ht="12.75">
      <c r="A424"/>
      <c r="B424"/>
      <c r="C424"/>
      <c r="D424"/>
      <c r="E424"/>
      <c r="F424"/>
      <c r="G424"/>
      <c r="H424"/>
      <c r="I424"/>
      <c r="J424"/>
      <c r="K424"/>
      <c r="L424"/>
      <c r="M424"/>
      <c r="N424"/>
      <c r="O424"/>
      <c r="P424"/>
      <c r="Q424"/>
      <c r="R424"/>
      <c r="S424"/>
      <c r="T424"/>
      <c r="U424"/>
      <c r="V424"/>
    </row>
    <row r="425" spans="1:22" ht="12.75">
      <c r="A425"/>
      <c r="B425"/>
      <c r="C425"/>
      <c r="D425"/>
      <c r="E425"/>
      <c r="F425"/>
      <c r="G425"/>
      <c r="H425"/>
      <c r="I425"/>
      <c r="J425"/>
      <c r="K425"/>
      <c r="L425"/>
      <c r="M425"/>
      <c r="N425"/>
      <c r="O425"/>
      <c r="P425"/>
      <c r="Q425"/>
      <c r="R425"/>
      <c r="S425"/>
      <c r="T425"/>
      <c r="U425"/>
      <c r="V425"/>
    </row>
    <row r="426" spans="1:22" ht="12.75">
      <c r="A426"/>
      <c r="B426"/>
      <c r="C426"/>
      <c r="D426"/>
      <c r="E426"/>
      <c r="F426"/>
      <c r="G426"/>
      <c r="H426"/>
      <c r="I426"/>
      <c r="J426"/>
      <c r="K426"/>
      <c r="L426"/>
      <c r="M426"/>
      <c r="N426"/>
      <c r="O426"/>
      <c r="P426"/>
      <c r="Q426"/>
      <c r="R426"/>
      <c r="S426"/>
      <c r="T426"/>
      <c r="U426"/>
      <c r="V426"/>
    </row>
    <row r="427" spans="1:22" ht="12.75">
      <c r="A427"/>
      <c r="B427"/>
      <c r="C427"/>
      <c r="D427"/>
      <c r="E427"/>
      <c r="F427"/>
      <c r="G427"/>
      <c r="H427"/>
      <c r="I427"/>
      <c r="J427"/>
      <c r="K427"/>
      <c r="L427"/>
      <c r="M427"/>
      <c r="N427"/>
      <c r="O427"/>
      <c r="P427"/>
      <c r="Q427"/>
      <c r="R427"/>
      <c r="S427"/>
      <c r="T427"/>
      <c r="U427"/>
      <c r="V427"/>
    </row>
    <row r="428" spans="1:22" ht="12.75">
      <c r="A428"/>
      <c r="B428"/>
      <c r="C428"/>
      <c r="D428"/>
      <c r="E428"/>
      <c r="F428"/>
      <c r="G428"/>
      <c r="H428"/>
      <c r="I428"/>
      <c r="J428"/>
      <c r="K428"/>
      <c r="L428"/>
      <c r="M428"/>
      <c r="N428"/>
      <c r="O428"/>
      <c r="P428"/>
      <c r="Q428"/>
      <c r="R428"/>
      <c r="S428"/>
      <c r="T428"/>
      <c r="U428"/>
      <c r="V428"/>
    </row>
    <row r="429" spans="1:22" ht="12.75">
      <c r="A429"/>
      <c r="B429"/>
      <c r="C429"/>
      <c r="D429"/>
      <c r="E429"/>
      <c r="F429"/>
      <c r="G429"/>
      <c r="H429"/>
      <c r="I429"/>
      <c r="J429"/>
      <c r="K429"/>
      <c r="L429"/>
      <c r="M429"/>
      <c r="N429"/>
      <c r="O429"/>
      <c r="P429"/>
      <c r="Q429"/>
      <c r="R429"/>
      <c r="S429"/>
      <c r="T429"/>
      <c r="U429"/>
      <c r="V429"/>
    </row>
    <row r="430" spans="1:22" ht="12.75">
      <c r="A430"/>
      <c r="B430"/>
      <c r="C430"/>
      <c r="D430"/>
      <c r="E430"/>
      <c r="F430"/>
      <c r="G430"/>
      <c r="H430"/>
      <c r="I430"/>
      <c r="J430"/>
      <c r="K430"/>
      <c r="L430"/>
      <c r="M430"/>
      <c r="N430"/>
      <c r="O430"/>
      <c r="P430"/>
      <c r="Q430"/>
      <c r="R430"/>
      <c r="S430"/>
      <c r="T430"/>
      <c r="U430"/>
      <c r="V430"/>
    </row>
    <row r="431" spans="1:22" ht="12.75">
      <c r="A431"/>
      <c r="B431"/>
      <c r="C431"/>
      <c r="D431"/>
      <c r="E431"/>
      <c r="F431"/>
      <c r="G431"/>
      <c r="H431"/>
      <c r="I431"/>
      <c r="J431"/>
      <c r="K431"/>
      <c r="L431"/>
      <c r="M431"/>
      <c r="N431"/>
      <c r="O431"/>
      <c r="P431"/>
      <c r="Q431"/>
      <c r="R431"/>
      <c r="S431"/>
      <c r="T431"/>
      <c r="U431"/>
      <c r="V431"/>
    </row>
    <row r="432" spans="1:22" ht="12.75">
      <c r="A432"/>
      <c r="B432"/>
      <c r="C432"/>
      <c r="D432"/>
      <c r="E432"/>
      <c r="F432"/>
      <c r="G432"/>
      <c r="H432"/>
      <c r="I432"/>
      <c r="J432"/>
      <c r="K432"/>
      <c r="L432"/>
      <c r="M432"/>
      <c r="N432"/>
      <c r="O432"/>
      <c r="P432"/>
      <c r="Q432"/>
      <c r="R432"/>
      <c r="S432"/>
      <c r="T432"/>
      <c r="U432"/>
      <c r="V432"/>
    </row>
    <row r="433" spans="1:22" ht="12.75">
      <c r="A433"/>
      <c r="B433"/>
      <c r="C433"/>
      <c r="D433"/>
      <c r="E433"/>
      <c r="F433"/>
      <c r="G433"/>
      <c r="H433"/>
      <c r="I433"/>
      <c r="J433"/>
      <c r="K433"/>
      <c r="L433"/>
      <c r="M433"/>
      <c r="N433"/>
      <c r="O433"/>
      <c r="P433"/>
      <c r="Q433"/>
      <c r="R433"/>
      <c r="S433"/>
      <c r="T433"/>
      <c r="U433"/>
      <c r="V433"/>
    </row>
    <row r="434" spans="1:22" ht="12.75">
      <c r="A434"/>
      <c r="B434"/>
      <c r="C434"/>
      <c r="D434"/>
      <c r="E434"/>
      <c r="F434"/>
      <c r="G434"/>
      <c r="H434"/>
      <c r="I434"/>
      <c r="J434"/>
      <c r="K434"/>
      <c r="L434"/>
      <c r="M434"/>
      <c r="N434"/>
      <c r="O434"/>
      <c r="P434"/>
      <c r="Q434"/>
      <c r="R434"/>
      <c r="S434"/>
      <c r="T434"/>
      <c r="U434"/>
      <c r="V434"/>
    </row>
    <row r="435" spans="1:22" ht="12.75">
      <c r="A435"/>
      <c r="B435"/>
      <c r="C435"/>
      <c r="D435"/>
      <c r="E435"/>
      <c r="F435"/>
      <c r="G435"/>
      <c r="H435"/>
      <c r="I435"/>
      <c r="J435"/>
      <c r="K435"/>
      <c r="L435"/>
      <c r="M435"/>
      <c r="N435"/>
      <c r="O435"/>
      <c r="P435"/>
      <c r="Q435"/>
      <c r="R435"/>
      <c r="S435"/>
      <c r="T435"/>
      <c r="U435"/>
      <c r="V435"/>
    </row>
    <row r="436" spans="1:22" ht="12.75">
      <c r="A436"/>
      <c r="B436"/>
      <c r="C436"/>
      <c r="D436"/>
      <c r="E436"/>
      <c r="F436"/>
      <c r="G436"/>
      <c r="H436"/>
      <c r="I436"/>
      <c r="J436"/>
      <c r="K436"/>
      <c r="L436"/>
      <c r="M436"/>
      <c r="N436"/>
      <c r="O436"/>
      <c r="P436"/>
      <c r="Q436"/>
      <c r="R436"/>
      <c r="S436"/>
      <c r="T436"/>
      <c r="U436"/>
      <c r="V436"/>
    </row>
    <row r="437" spans="1:22" ht="12.75">
      <c r="A437"/>
      <c r="B437"/>
      <c r="C437"/>
      <c r="D437"/>
      <c r="E437"/>
      <c r="F437"/>
      <c r="G437"/>
      <c r="H437"/>
      <c r="I437"/>
      <c r="J437"/>
      <c r="K437"/>
      <c r="L437"/>
      <c r="M437"/>
      <c r="N437"/>
      <c r="O437"/>
      <c r="P437"/>
      <c r="Q437"/>
      <c r="R437"/>
      <c r="S437"/>
      <c r="T437"/>
      <c r="U437"/>
      <c r="V437"/>
    </row>
    <row r="438" spans="1:22" ht="12.75">
      <c r="A438"/>
      <c r="B438"/>
      <c r="C438"/>
      <c r="D438"/>
      <c r="E438"/>
      <c r="F438"/>
      <c r="G438"/>
      <c r="H438"/>
      <c r="I438"/>
      <c r="J438"/>
      <c r="K438"/>
      <c r="L438"/>
      <c r="M438"/>
      <c r="N438"/>
      <c r="O438"/>
      <c r="P438"/>
      <c r="Q438"/>
      <c r="R438"/>
      <c r="S438"/>
      <c r="T438"/>
      <c r="U438"/>
      <c r="V438"/>
    </row>
    <row r="439" spans="1:22" ht="12.75">
      <c r="A439"/>
      <c r="B439"/>
      <c r="C439"/>
      <c r="D439"/>
      <c r="E439"/>
      <c r="F439"/>
      <c r="G439"/>
      <c r="H439"/>
      <c r="I439"/>
      <c r="J439"/>
      <c r="K439"/>
      <c r="L439"/>
      <c r="M439"/>
      <c r="N439"/>
      <c r="O439"/>
      <c r="P439"/>
      <c r="Q439"/>
      <c r="R439"/>
      <c r="S439"/>
      <c r="T439"/>
      <c r="U439"/>
      <c r="V439"/>
    </row>
    <row r="440" spans="1:22" ht="12.75">
      <c r="A440"/>
      <c r="B440"/>
      <c r="C440"/>
      <c r="D440"/>
      <c r="E440"/>
      <c r="F440"/>
      <c r="G440"/>
      <c r="H440"/>
      <c r="I440"/>
      <c r="J440"/>
      <c r="K440"/>
      <c r="L440"/>
      <c r="M440"/>
      <c r="N440"/>
      <c r="O440"/>
      <c r="P440"/>
      <c r="Q440"/>
      <c r="R440"/>
      <c r="S440"/>
      <c r="T440"/>
      <c r="U440"/>
      <c r="V440"/>
    </row>
    <row r="441" spans="1:22" ht="12.75">
      <c r="A441"/>
      <c r="B441"/>
      <c r="C441"/>
      <c r="D441"/>
      <c r="E441"/>
      <c r="F441"/>
      <c r="G441"/>
      <c r="H441"/>
      <c r="I441"/>
      <c r="J441"/>
      <c r="K441"/>
      <c r="L441"/>
      <c r="M441"/>
      <c r="N441"/>
      <c r="O441"/>
      <c r="P441"/>
      <c r="Q441"/>
      <c r="R441"/>
      <c r="S441"/>
      <c r="T441"/>
      <c r="U441"/>
      <c r="V441"/>
    </row>
    <row r="442" spans="1:22" ht="12.75">
      <c r="A442"/>
      <c r="B442"/>
      <c r="C442"/>
      <c r="D442"/>
      <c r="E442"/>
      <c r="F442"/>
      <c r="G442"/>
      <c r="H442"/>
      <c r="I442"/>
      <c r="J442"/>
      <c r="K442"/>
      <c r="L442"/>
      <c r="M442"/>
      <c r="N442"/>
      <c r="O442"/>
      <c r="P442"/>
      <c r="Q442"/>
      <c r="R442"/>
      <c r="S442"/>
      <c r="T442"/>
      <c r="U442"/>
      <c r="V442"/>
    </row>
    <row r="443" spans="1:22" ht="12.75">
      <c r="A443"/>
      <c r="B443"/>
      <c r="C443"/>
      <c r="D443"/>
      <c r="E443"/>
      <c r="F443"/>
      <c r="G443"/>
      <c r="H443"/>
      <c r="I443"/>
      <c r="J443"/>
      <c r="K443"/>
      <c r="L443"/>
      <c r="M443"/>
      <c r="N443"/>
      <c r="O443"/>
      <c r="P443"/>
      <c r="Q443"/>
      <c r="R443"/>
      <c r="S443"/>
      <c r="T443"/>
      <c r="U443"/>
      <c r="V443"/>
    </row>
    <row r="444" spans="1:22" ht="12.75">
      <c r="A444"/>
      <c r="B444"/>
      <c r="C444"/>
      <c r="D444"/>
      <c r="E444"/>
      <c r="F444"/>
      <c r="G444"/>
      <c r="H444"/>
      <c r="I444"/>
      <c r="J444"/>
      <c r="K444"/>
      <c r="L444"/>
      <c r="M444"/>
      <c r="N444"/>
      <c r="O444"/>
      <c r="P444"/>
      <c r="Q444"/>
      <c r="R444"/>
      <c r="S444"/>
      <c r="T444"/>
      <c r="U444"/>
      <c r="V444"/>
    </row>
    <row r="445" spans="1:22" ht="12.75">
      <c r="A445"/>
      <c r="B445"/>
      <c r="C445"/>
      <c r="D445"/>
      <c r="E445"/>
      <c r="F445"/>
      <c r="G445"/>
      <c r="H445"/>
      <c r="I445"/>
      <c r="J445"/>
      <c r="K445"/>
      <c r="L445"/>
      <c r="M445"/>
      <c r="N445"/>
      <c r="O445"/>
      <c r="P445"/>
      <c r="Q445"/>
      <c r="R445"/>
      <c r="S445"/>
      <c r="T445"/>
      <c r="U445"/>
      <c r="V445"/>
    </row>
    <row r="446" spans="1:22" ht="12.75">
      <c r="A446"/>
      <c r="B446"/>
      <c r="C446"/>
      <c r="D446"/>
      <c r="E446"/>
      <c r="F446"/>
      <c r="G446"/>
      <c r="H446"/>
      <c r="I446"/>
      <c r="J446"/>
      <c r="K446"/>
      <c r="L446"/>
      <c r="M446"/>
      <c r="N446"/>
      <c r="O446"/>
      <c r="P446"/>
      <c r="Q446"/>
      <c r="R446"/>
      <c r="S446"/>
      <c r="T446"/>
      <c r="U446"/>
      <c r="V446"/>
    </row>
    <row r="447" spans="1:22" ht="12.75">
      <c r="A447"/>
      <c r="B447"/>
      <c r="C447"/>
      <c r="D447"/>
      <c r="E447"/>
      <c r="F447"/>
      <c r="G447"/>
      <c r="H447"/>
      <c r="I447"/>
      <c r="J447"/>
      <c r="K447"/>
      <c r="L447"/>
      <c r="M447"/>
      <c r="N447"/>
      <c r="O447"/>
      <c r="P447"/>
      <c r="Q447"/>
      <c r="R447"/>
      <c r="S447"/>
      <c r="T447"/>
      <c r="U447"/>
      <c r="V447"/>
    </row>
    <row r="448" spans="1:22" ht="12.75">
      <c r="A448"/>
      <c r="B448"/>
      <c r="C448"/>
      <c r="D448"/>
      <c r="E448"/>
      <c r="F448"/>
      <c r="G448"/>
      <c r="H448"/>
      <c r="I448"/>
      <c r="J448"/>
      <c r="K448"/>
      <c r="L448"/>
      <c r="M448"/>
      <c r="N448"/>
      <c r="O448"/>
      <c r="P448"/>
      <c r="Q448"/>
      <c r="R448"/>
      <c r="S448"/>
      <c r="T448"/>
      <c r="U448"/>
      <c r="V448"/>
    </row>
    <row r="449" spans="1:22" ht="12.75">
      <c r="A449"/>
      <c r="B449"/>
      <c r="C449"/>
      <c r="D449"/>
      <c r="E449"/>
      <c r="F449"/>
      <c r="G449"/>
      <c r="H449"/>
      <c r="I449"/>
      <c r="J449"/>
      <c r="K449"/>
      <c r="L449"/>
      <c r="M449"/>
      <c r="N449"/>
      <c r="O449"/>
      <c r="P449"/>
      <c r="Q449"/>
      <c r="R449"/>
      <c r="S449"/>
      <c r="T449"/>
      <c r="U449"/>
      <c r="V449"/>
    </row>
    <row r="450" spans="1:22" ht="12.75">
      <c r="A450"/>
      <c r="B450"/>
      <c r="C450"/>
      <c r="D450"/>
      <c r="E450"/>
      <c r="F450"/>
      <c r="G450"/>
      <c r="H450"/>
      <c r="I450"/>
      <c r="J450"/>
      <c r="K450"/>
      <c r="L450"/>
      <c r="M450"/>
      <c r="N450"/>
      <c r="O450"/>
      <c r="P450"/>
      <c r="Q450"/>
      <c r="R450"/>
      <c r="S450"/>
      <c r="T450"/>
      <c r="U450"/>
      <c r="V450"/>
    </row>
    <row r="451" spans="1:22" ht="12.75">
      <c r="A451"/>
      <c r="B451"/>
      <c r="C451"/>
      <c r="D451"/>
      <c r="E451"/>
      <c r="F451"/>
      <c r="G451"/>
      <c r="H451"/>
      <c r="I451"/>
      <c r="J451"/>
      <c r="K451"/>
      <c r="L451"/>
      <c r="M451"/>
      <c r="N451"/>
      <c r="O451"/>
      <c r="P451"/>
      <c r="Q451"/>
      <c r="R451"/>
      <c r="S451"/>
      <c r="T451"/>
      <c r="U451"/>
      <c r="V451"/>
    </row>
    <row r="452" spans="1:22" ht="12.75">
      <c r="A452"/>
      <c r="B452"/>
      <c r="C452"/>
      <c r="D452"/>
      <c r="E452"/>
      <c r="F452"/>
      <c r="G452"/>
      <c r="H452"/>
      <c r="I452"/>
      <c r="J452"/>
      <c r="K452"/>
      <c r="L452"/>
      <c r="M452"/>
      <c r="N452"/>
      <c r="O452"/>
      <c r="P452"/>
      <c r="Q452"/>
      <c r="R452"/>
      <c r="S452"/>
      <c r="T452"/>
      <c r="U452"/>
      <c r="V452"/>
    </row>
    <row r="453" spans="1:22" ht="12.75">
      <c r="A453"/>
      <c r="B453"/>
      <c r="C453"/>
      <c r="D453"/>
      <c r="E453"/>
      <c r="F453"/>
      <c r="G453"/>
      <c r="H453"/>
      <c r="I453"/>
      <c r="J453"/>
      <c r="K453"/>
      <c r="L453"/>
      <c r="M453"/>
      <c r="N453"/>
      <c r="O453"/>
      <c r="P453"/>
      <c r="Q453"/>
      <c r="R453"/>
      <c r="S453"/>
      <c r="T453"/>
      <c r="U453"/>
      <c r="V453"/>
    </row>
    <row r="454" spans="1:22" ht="12.75">
      <c r="A454"/>
      <c r="B454"/>
      <c r="C454"/>
      <c r="D454"/>
      <c r="E454"/>
      <c r="F454"/>
      <c r="G454"/>
      <c r="H454"/>
      <c r="I454"/>
      <c r="J454"/>
      <c r="K454"/>
      <c r="L454"/>
      <c r="M454"/>
      <c r="N454"/>
      <c r="O454"/>
      <c r="P454"/>
      <c r="Q454"/>
      <c r="R454"/>
      <c r="S454"/>
      <c r="T454"/>
      <c r="U454"/>
      <c r="V454"/>
    </row>
    <row r="455" spans="1:22" ht="12.75">
      <c r="A455"/>
      <c r="B455"/>
      <c r="C455"/>
      <c r="D455"/>
      <c r="E455"/>
      <c r="F455"/>
      <c r="G455"/>
      <c r="H455"/>
      <c r="I455"/>
      <c r="J455"/>
      <c r="K455"/>
      <c r="L455"/>
      <c r="M455"/>
      <c r="N455"/>
      <c r="O455"/>
      <c r="P455"/>
      <c r="Q455"/>
      <c r="R455"/>
      <c r="S455"/>
      <c r="T455"/>
      <c r="U455"/>
      <c r="V455"/>
    </row>
    <row r="456" spans="1:22" ht="12.75">
      <c r="A456"/>
      <c r="B456"/>
      <c r="C456"/>
      <c r="D456"/>
      <c r="E456"/>
      <c r="F456"/>
      <c r="G456"/>
      <c r="H456"/>
      <c r="I456"/>
      <c r="J456"/>
      <c r="K456"/>
      <c r="L456"/>
      <c r="M456"/>
      <c r="N456"/>
      <c r="O456"/>
      <c r="P456"/>
      <c r="Q456"/>
      <c r="R456"/>
      <c r="S456"/>
      <c r="T456"/>
      <c r="U456"/>
      <c r="V456"/>
    </row>
    <row r="457" spans="1:22" ht="12.75">
      <c r="A457"/>
      <c r="B457"/>
      <c r="C457"/>
      <c r="D457"/>
      <c r="E457"/>
      <c r="F457"/>
      <c r="G457"/>
      <c r="H457"/>
      <c r="I457"/>
      <c r="J457"/>
      <c r="K457"/>
      <c r="L457"/>
      <c r="M457"/>
      <c r="N457"/>
      <c r="O457"/>
      <c r="P457"/>
      <c r="Q457"/>
      <c r="R457"/>
      <c r="S457"/>
      <c r="T457"/>
      <c r="U457"/>
      <c r="V457"/>
    </row>
    <row r="458" spans="1:22" ht="12.75">
      <c r="A458"/>
      <c r="B458"/>
      <c r="C458"/>
      <c r="D458"/>
      <c r="E458"/>
      <c r="F458"/>
      <c r="G458"/>
      <c r="H458"/>
      <c r="I458"/>
      <c r="J458"/>
      <c r="K458"/>
      <c r="L458"/>
      <c r="M458"/>
      <c r="N458"/>
      <c r="O458"/>
      <c r="P458"/>
      <c r="Q458"/>
      <c r="R458"/>
      <c r="S458"/>
      <c r="T458"/>
      <c r="U458"/>
      <c r="V458"/>
    </row>
    <row r="459" spans="1:22" ht="12.75">
      <c r="A459"/>
      <c r="B459"/>
      <c r="C459"/>
      <c r="D459"/>
      <c r="E459"/>
      <c r="F459"/>
      <c r="G459"/>
      <c r="H459"/>
      <c r="I459"/>
      <c r="J459"/>
      <c r="K459"/>
      <c r="L459"/>
      <c r="M459"/>
      <c r="N459"/>
      <c r="O459"/>
      <c r="P459"/>
      <c r="Q459"/>
      <c r="R459"/>
      <c r="S459"/>
      <c r="T459"/>
      <c r="U459"/>
      <c r="V459"/>
    </row>
    <row r="460" spans="1:22" ht="12.75">
      <c r="A460"/>
      <c r="B460"/>
      <c r="C460"/>
      <c r="D460"/>
      <c r="E460"/>
      <c r="F460"/>
      <c r="G460"/>
      <c r="H460"/>
      <c r="I460"/>
      <c r="J460"/>
      <c r="K460"/>
      <c r="L460"/>
      <c r="M460"/>
      <c r="N460"/>
      <c r="O460"/>
      <c r="P460"/>
      <c r="Q460"/>
      <c r="R460"/>
      <c r="S460"/>
      <c r="T460"/>
      <c r="U460"/>
      <c r="V460"/>
    </row>
    <row r="461" spans="1:22" ht="12.75">
      <c r="A461"/>
      <c r="B461"/>
      <c r="C461"/>
      <c r="D461"/>
      <c r="E461"/>
      <c r="F461"/>
      <c r="G461"/>
      <c r="H461"/>
      <c r="I461"/>
      <c r="J461"/>
      <c r="K461"/>
      <c r="L461"/>
      <c r="M461"/>
      <c r="N461"/>
      <c r="O461"/>
      <c r="P461"/>
      <c r="Q461"/>
      <c r="R461"/>
      <c r="S461"/>
      <c r="T461"/>
      <c r="U461"/>
      <c r="V461"/>
    </row>
    <row r="462" spans="1:22" ht="12.75">
      <c r="A462"/>
      <c r="B462"/>
      <c r="C462"/>
      <c r="D462"/>
      <c r="E462"/>
      <c r="F462"/>
      <c r="G462"/>
      <c r="H462"/>
      <c r="I462"/>
      <c r="J462"/>
      <c r="K462"/>
      <c r="L462"/>
      <c r="M462"/>
      <c r="N462"/>
      <c r="O462"/>
      <c r="P462"/>
      <c r="Q462"/>
      <c r="R462"/>
      <c r="S462"/>
      <c r="T462"/>
      <c r="U462"/>
      <c r="V462"/>
    </row>
    <row r="463" spans="1:22" ht="12.75">
      <c r="A463"/>
      <c r="B463"/>
      <c r="C463"/>
      <c r="D463"/>
      <c r="E463"/>
      <c r="F463"/>
      <c r="G463"/>
      <c r="H463"/>
      <c r="I463"/>
      <c r="J463"/>
      <c r="K463"/>
      <c r="L463"/>
      <c r="M463"/>
      <c r="N463"/>
      <c r="O463"/>
      <c r="P463"/>
      <c r="Q463"/>
      <c r="R463"/>
      <c r="S463"/>
      <c r="T463"/>
      <c r="U463"/>
      <c r="V463"/>
    </row>
    <row r="464" spans="1:22" ht="12.75">
      <c r="A464"/>
      <c r="B464"/>
      <c r="C464"/>
      <c r="D464"/>
      <c r="E464"/>
      <c r="F464"/>
      <c r="G464"/>
      <c r="H464"/>
      <c r="I464"/>
      <c r="J464"/>
      <c r="K464"/>
      <c r="L464"/>
      <c r="M464"/>
      <c r="N464"/>
      <c r="O464"/>
      <c r="P464"/>
      <c r="Q464"/>
      <c r="R464"/>
      <c r="S464"/>
      <c r="T464"/>
      <c r="U464"/>
      <c r="V464"/>
    </row>
    <row r="465" spans="1:22" ht="12.75">
      <c r="A465"/>
      <c r="B465"/>
      <c r="C465"/>
      <c r="D465"/>
      <c r="E465"/>
      <c r="F465"/>
      <c r="G465"/>
      <c r="H465"/>
      <c r="I465"/>
      <c r="J465"/>
      <c r="K465"/>
      <c r="L465"/>
      <c r="M465"/>
      <c r="N465"/>
      <c r="O465"/>
      <c r="P465"/>
      <c r="Q465"/>
      <c r="R465"/>
      <c r="S465"/>
      <c r="T465"/>
      <c r="U465"/>
      <c r="V465"/>
    </row>
    <row r="466" spans="1:22" ht="12.75">
      <c r="A466"/>
      <c r="B466"/>
      <c r="C466"/>
      <c r="D466"/>
      <c r="E466"/>
      <c r="F466"/>
      <c r="G466"/>
      <c r="H466"/>
      <c r="I466"/>
      <c r="J466"/>
      <c r="K466"/>
      <c r="L466"/>
      <c r="M466"/>
      <c r="N466"/>
      <c r="O466"/>
      <c r="P466"/>
      <c r="Q466"/>
      <c r="R466"/>
      <c r="S466"/>
      <c r="T466"/>
      <c r="U466"/>
      <c r="V466"/>
    </row>
    <row r="467" spans="1:22" ht="12.75">
      <c r="A467"/>
      <c r="B467"/>
      <c r="C467"/>
      <c r="D467"/>
      <c r="E467"/>
      <c r="F467"/>
      <c r="G467"/>
      <c r="H467"/>
      <c r="I467"/>
      <c r="J467"/>
      <c r="K467"/>
      <c r="L467"/>
      <c r="M467"/>
      <c r="N467"/>
      <c r="O467"/>
      <c r="P467"/>
      <c r="Q467"/>
      <c r="R467"/>
      <c r="S467"/>
      <c r="T467"/>
      <c r="U467"/>
      <c r="V467"/>
    </row>
    <row r="468" spans="1:22" ht="12.75">
      <c r="A468"/>
      <c r="B468"/>
      <c r="C468"/>
      <c r="D468"/>
      <c r="E468"/>
      <c r="F468"/>
      <c r="G468"/>
      <c r="H468"/>
      <c r="I468"/>
      <c r="J468"/>
      <c r="K468"/>
      <c r="L468"/>
      <c r="M468"/>
      <c r="N468"/>
      <c r="O468"/>
      <c r="P468"/>
      <c r="Q468"/>
      <c r="R468"/>
      <c r="S468"/>
      <c r="T468"/>
      <c r="U468"/>
      <c r="V468"/>
    </row>
    <row r="469" spans="1:22" ht="12.75">
      <c r="A469"/>
      <c r="B469"/>
      <c r="C469"/>
      <c r="D469"/>
      <c r="E469"/>
      <c r="F469"/>
      <c r="G469"/>
      <c r="H469"/>
      <c r="I469"/>
      <c r="J469"/>
      <c r="K469"/>
      <c r="L469"/>
      <c r="M469"/>
      <c r="N469"/>
      <c r="O469"/>
      <c r="P469"/>
      <c r="Q469"/>
      <c r="R469"/>
      <c r="S469"/>
      <c r="T469"/>
      <c r="U469"/>
      <c r="V469"/>
    </row>
    <row r="470" spans="1:22" ht="12.75">
      <c r="A470"/>
      <c r="B470"/>
      <c r="C470"/>
      <c r="D470"/>
      <c r="E470"/>
      <c r="F470"/>
      <c r="G470"/>
      <c r="H470"/>
      <c r="I470"/>
      <c r="J470"/>
      <c r="K470"/>
      <c r="L470"/>
      <c r="M470"/>
      <c r="N470"/>
      <c r="O470"/>
      <c r="P470"/>
      <c r="Q470"/>
      <c r="R470"/>
      <c r="S470"/>
      <c r="T470"/>
      <c r="U470"/>
      <c r="V470"/>
    </row>
    <row r="471" spans="1:22" ht="12.75">
      <c r="A471"/>
      <c r="B471"/>
      <c r="C471"/>
      <c r="D471"/>
      <c r="E471"/>
      <c r="F471"/>
      <c r="G471"/>
      <c r="H471"/>
      <c r="I471"/>
      <c r="J471"/>
      <c r="K471"/>
      <c r="L471"/>
      <c r="M471"/>
      <c r="N471"/>
      <c r="O471"/>
      <c r="P471"/>
      <c r="Q471"/>
      <c r="R471"/>
      <c r="S471"/>
      <c r="T471"/>
      <c r="U471"/>
      <c r="V471"/>
    </row>
    <row r="472" spans="1:22" ht="12.75">
      <c r="A472"/>
      <c r="B472"/>
      <c r="C472"/>
      <c r="D472"/>
      <c r="E472"/>
      <c r="F472"/>
      <c r="G472"/>
      <c r="H472"/>
      <c r="I472"/>
      <c r="J472"/>
      <c r="K472"/>
      <c r="L472"/>
      <c r="M472"/>
      <c r="N472"/>
      <c r="O472"/>
      <c r="P472"/>
      <c r="Q472"/>
      <c r="R472"/>
      <c r="S472"/>
      <c r="T472"/>
      <c r="U472"/>
      <c r="V472"/>
    </row>
    <row r="473" spans="1:22" ht="12.75">
      <c r="A473"/>
      <c r="B473"/>
      <c r="C473"/>
      <c r="D473"/>
      <c r="E473"/>
      <c r="F473"/>
      <c r="G473"/>
      <c r="H473"/>
      <c r="I473"/>
      <c r="J473"/>
      <c r="K473"/>
      <c r="L473"/>
      <c r="M473"/>
      <c r="N473"/>
      <c r="O473"/>
      <c r="P473"/>
      <c r="Q473"/>
      <c r="R473"/>
      <c r="S473"/>
      <c r="T473"/>
      <c r="U473"/>
      <c r="V473"/>
    </row>
    <row r="474" spans="1:22" ht="12.75">
      <c r="A474"/>
      <c r="B474"/>
      <c r="C474"/>
      <c r="D474"/>
      <c r="E474"/>
      <c r="F474"/>
      <c r="G474"/>
      <c r="H474"/>
      <c r="I474"/>
      <c r="J474"/>
      <c r="K474"/>
      <c r="L474"/>
      <c r="M474"/>
      <c r="N474"/>
      <c r="O474"/>
      <c r="P474"/>
      <c r="Q474"/>
      <c r="R474"/>
      <c r="S474"/>
      <c r="T474"/>
      <c r="U474"/>
      <c r="V474"/>
    </row>
    <row r="475" spans="1:22" ht="12.75">
      <c r="A475"/>
      <c r="B475"/>
      <c r="C475"/>
      <c r="D475"/>
      <c r="E475"/>
      <c r="F475"/>
      <c r="G475"/>
      <c r="H475"/>
      <c r="I475"/>
      <c r="J475"/>
      <c r="K475"/>
      <c r="L475"/>
      <c r="M475"/>
      <c r="N475"/>
      <c r="O475"/>
      <c r="P475"/>
      <c r="Q475"/>
      <c r="R475"/>
      <c r="S475"/>
      <c r="T475"/>
      <c r="U475"/>
      <c r="V475"/>
    </row>
    <row r="476" spans="1:22" ht="12.75">
      <c r="A476"/>
      <c r="B476"/>
      <c r="C476"/>
      <c r="D476"/>
      <c r="E476"/>
      <c r="F476"/>
      <c r="G476"/>
      <c r="H476"/>
      <c r="I476"/>
      <c r="J476"/>
      <c r="K476"/>
      <c r="L476"/>
      <c r="M476"/>
      <c r="N476"/>
      <c r="O476"/>
      <c r="P476"/>
      <c r="Q476"/>
      <c r="R476"/>
      <c r="S476"/>
      <c r="T476"/>
      <c r="U476"/>
      <c r="V476"/>
    </row>
    <row r="477" spans="1:22" ht="12.75">
      <c r="A477"/>
      <c r="B477"/>
      <c r="C477"/>
      <c r="D477"/>
      <c r="E477"/>
      <c r="F477"/>
      <c r="G477"/>
      <c r="H477"/>
      <c r="I477"/>
      <c r="J477"/>
      <c r="K477"/>
      <c r="L477"/>
      <c r="M477"/>
      <c r="N477"/>
      <c r="O477"/>
      <c r="P477"/>
      <c r="Q477"/>
      <c r="R477"/>
      <c r="S477"/>
      <c r="T477"/>
      <c r="U477"/>
      <c r="V477"/>
    </row>
    <row r="478" spans="1:22" ht="12.75">
      <c r="A478"/>
      <c r="B478"/>
      <c r="C478"/>
      <c r="D478"/>
      <c r="E478"/>
      <c r="F478"/>
      <c r="G478"/>
      <c r="H478"/>
      <c r="I478"/>
      <c r="J478"/>
      <c r="K478"/>
      <c r="L478"/>
      <c r="M478"/>
      <c r="N478"/>
      <c r="O478"/>
      <c r="P478"/>
      <c r="Q478"/>
      <c r="R478"/>
      <c r="S478"/>
      <c r="T478"/>
      <c r="U478"/>
      <c r="V478"/>
    </row>
    <row r="479" spans="1:22" ht="12.75">
      <c r="A479"/>
      <c r="B479"/>
      <c r="C479"/>
      <c r="D479"/>
      <c r="E479"/>
      <c r="F479"/>
      <c r="G479"/>
      <c r="H479"/>
      <c r="I479"/>
      <c r="J479"/>
      <c r="K479"/>
      <c r="L479"/>
      <c r="M479"/>
      <c r="N479"/>
      <c r="O479"/>
      <c r="P479"/>
      <c r="Q479"/>
      <c r="R479"/>
      <c r="S479"/>
      <c r="T479"/>
      <c r="U479"/>
      <c r="V479"/>
    </row>
    <row r="480" spans="1:22" ht="12.75">
      <c r="A480"/>
      <c r="B480"/>
      <c r="C480"/>
      <c r="D480"/>
      <c r="E480"/>
      <c r="F480"/>
      <c r="G480"/>
      <c r="H480"/>
      <c r="I480"/>
      <c r="J480"/>
      <c r="K480"/>
      <c r="L480"/>
      <c r="M480"/>
      <c r="N480"/>
      <c r="O480"/>
      <c r="P480"/>
      <c r="Q480"/>
      <c r="R480"/>
      <c r="S480"/>
      <c r="T480"/>
      <c r="U480"/>
      <c r="V480"/>
    </row>
    <row r="481" spans="1:22" ht="12.75">
      <c r="A481"/>
      <c r="B481"/>
      <c r="C481"/>
      <c r="D481"/>
      <c r="E481"/>
      <c r="F481"/>
      <c r="G481"/>
      <c r="H481"/>
      <c r="I481"/>
      <c r="J481"/>
      <c r="K481"/>
      <c r="L481"/>
      <c r="M481"/>
      <c r="N481"/>
      <c r="O481"/>
      <c r="P481"/>
      <c r="Q481"/>
      <c r="R481"/>
      <c r="S481"/>
      <c r="T481"/>
      <c r="U481"/>
      <c r="V481"/>
    </row>
    <row r="482" spans="1:22" ht="12.75">
      <c r="A482"/>
      <c r="B482"/>
      <c r="C482"/>
      <c r="D482"/>
      <c r="E482"/>
      <c r="F482"/>
      <c r="G482"/>
      <c r="H482"/>
      <c r="I482"/>
      <c r="J482"/>
      <c r="K482"/>
      <c r="L482"/>
      <c r="M482"/>
      <c r="N482"/>
      <c r="O482"/>
      <c r="P482"/>
      <c r="Q482"/>
      <c r="R482"/>
      <c r="S482"/>
      <c r="T482"/>
      <c r="U482"/>
      <c r="V482"/>
    </row>
    <row r="483" spans="1:22" ht="12.75">
      <c r="A483"/>
      <c r="B483"/>
      <c r="C483"/>
      <c r="D483"/>
      <c r="E483"/>
      <c r="F483"/>
      <c r="G483"/>
      <c r="H483"/>
      <c r="I483"/>
      <c r="J483"/>
      <c r="K483"/>
      <c r="L483"/>
      <c r="M483"/>
      <c r="N483"/>
      <c r="O483"/>
      <c r="P483"/>
      <c r="Q483"/>
      <c r="R483"/>
      <c r="S483"/>
      <c r="T483"/>
      <c r="U483"/>
      <c r="V483"/>
    </row>
    <row r="484" spans="1:22" ht="12.75">
      <c r="A484"/>
      <c r="B484"/>
      <c r="C484"/>
      <c r="D484"/>
      <c r="E484"/>
      <c r="F484"/>
      <c r="G484"/>
      <c r="H484"/>
      <c r="I484"/>
      <c r="J484"/>
      <c r="K484"/>
      <c r="L484"/>
      <c r="M484"/>
      <c r="N484"/>
      <c r="O484"/>
      <c r="P484"/>
      <c r="Q484"/>
      <c r="R484"/>
      <c r="S484"/>
      <c r="T484"/>
      <c r="U484"/>
      <c r="V484"/>
    </row>
    <row r="485" spans="1:22" ht="12.75">
      <c r="A485"/>
      <c r="B485"/>
      <c r="C485"/>
      <c r="D485"/>
      <c r="E485"/>
      <c r="F485"/>
      <c r="G485"/>
      <c r="H485"/>
      <c r="I485"/>
      <c r="J485"/>
      <c r="K485"/>
      <c r="L485"/>
      <c r="M485"/>
      <c r="N485"/>
      <c r="O485"/>
      <c r="P485"/>
      <c r="Q485"/>
      <c r="R485"/>
      <c r="S485"/>
      <c r="T485"/>
      <c r="U485"/>
      <c r="V485"/>
    </row>
    <row r="486" spans="1:22" ht="12.75">
      <c r="A486"/>
      <c r="B486"/>
      <c r="C486"/>
      <c r="D486"/>
      <c r="E486"/>
      <c r="F486"/>
      <c r="G486"/>
      <c r="H486"/>
      <c r="I486"/>
      <c r="J486"/>
      <c r="K486"/>
      <c r="L486"/>
      <c r="M486"/>
      <c r="N486"/>
      <c r="O486"/>
      <c r="P486"/>
      <c r="Q486"/>
      <c r="R486"/>
      <c r="S486"/>
      <c r="T486"/>
      <c r="U486"/>
      <c r="V486"/>
    </row>
    <row r="487" spans="1:22" ht="12.75">
      <c r="A487"/>
      <c r="B487"/>
      <c r="C487"/>
      <c r="D487"/>
      <c r="E487"/>
      <c r="F487"/>
      <c r="G487"/>
      <c r="H487"/>
      <c r="I487"/>
      <c r="J487"/>
      <c r="K487"/>
      <c r="L487"/>
      <c r="M487"/>
      <c r="N487"/>
      <c r="O487"/>
      <c r="P487"/>
      <c r="Q487"/>
      <c r="R487"/>
      <c r="S487"/>
      <c r="T487"/>
      <c r="U487"/>
      <c r="V487"/>
    </row>
    <row r="488" spans="1:22" ht="12.75">
      <c r="A488"/>
      <c r="B488"/>
      <c r="C488"/>
      <c r="D488"/>
      <c r="E488"/>
      <c r="F488"/>
      <c r="G488"/>
      <c r="H488"/>
      <c r="I488"/>
      <c r="J488"/>
      <c r="K488"/>
      <c r="L488"/>
      <c r="M488"/>
      <c r="N488"/>
      <c r="O488"/>
      <c r="P488"/>
      <c r="Q488"/>
      <c r="R488"/>
      <c r="S488"/>
      <c r="T488"/>
      <c r="U488"/>
      <c r="V488"/>
    </row>
    <row r="489" spans="1:22" ht="12.75">
      <c r="A489"/>
      <c r="B489"/>
      <c r="C489"/>
      <c r="D489"/>
      <c r="E489"/>
      <c r="F489"/>
      <c r="G489"/>
      <c r="H489"/>
      <c r="I489"/>
      <c r="J489"/>
      <c r="K489"/>
      <c r="L489"/>
      <c r="M489"/>
      <c r="N489"/>
      <c r="O489"/>
      <c r="P489"/>
      <c r="Q489"/>
      <c r="R489"/>
      <c r="S489"/>
      <c r="T489"/>
      <c r="U489"/>
      <c r="V489"/>
    </row>
    <row r="490" spans="1:22" ht="12.75">
      <c r="A490"/>
      <c r="B490"/>
      <c r="C490"/>
      <c r="D490"/>
      <c r="E490"/>
      <c r="F490"/>
      <c r="G490"/>
      <c r="H490"/>
      <c r="I490"/>
      <c r="J490"/>
      <c r="K490"/>
      <c r="L490"/>
      <c r="M490"/>
      <c r="N490"/>
      <c r="O490"/>
      <c r="P490"/>
      <c r="Q490"/>
      <c r="R490"/>
      <c r="S490"/>
      <c r="T490"/>
      <c r="U490"/>
      <c r="V490"/>
    </row>
    <row r="491" spans="1:22" ht="12.75">
      <c r="A491"/>
      <c r="B491"/>
      <c r="C491"/>
      <c r="D491"/>
      <c r="E491"/>
      <c r="F491"/>
      <c r="G491"/>
      <c r="H491"/>
      <c r="I491"/>
      <c r="J491"/>
      <c r="K491"/>
      <c r="L491"/>
      <c r="M491"/>
      <c r="N491"/>
      <c r="O491"/>
      <c r="P491"/>
      <c r="Q491"/>
      <c r="R491"/>
      <c r="S491"/>
      <c r="T491"/>
      <c r="U491"/>
      <c r="V491"/>
    </row>
    <row r="492" spans="1:22" ht="12.75">
      <c r="A492"/>
      <c r="B492"/>
      <c r="C492"/>
      <c r="D492"/>
      <c r="E492"/>
      <c r="F492"/>
      <c r="G492"/>
      <c r="H492"/>
      <c r="I492"/>
      <c r="J492"/>
      <c r="K492"/>
      <c r="L492"/>
      <c r="M492"/>
      <c r="N492"/>
      <c r="O492"/>
      <c r="P492"/>
      <c r="Q492"/>
      <c r="R492"/>
      <c r="S492"/>
      <c r="T492"/>
      <c r="U492"/>
      <c r="V492"/>
    </row>
    <row r="493" spans="1:22" ht="12.75">
      <c r="A493"/>
      <c r="B493"/>
      <c r="C493"/>
      <c r="D493"/>
      <c r="E493"/>
      <c r="F493"/>
      <c r="G493"/>
      <c r="H493"/>
      <c r="I493"/>
      <c r="J493"/>
      <c r="K493"/>
      <c r="L493"/>
      <c r="M493"/>
      <c r="N493"/>
      <c r="O493"/>
      <c r="P493"/>
      <c r="Q493"/>
      <c r="R493"/>
      <c r="S493"/>
      <c r="T493"/>
      <c r="U493"/>
      <c r="V493"/>
    </row>
    <row r="494" spans="1:22" ht="12.75">
      <c r="A494"/>
      <c r="B494"/>
      <c r="C494"/>
      <c r="D494"/>
      <c r="E494"/>
      <c r="F494"/>
      <c r="G494"/>
      <c r="H494"/>
      <c r="I494"/>
      <c r="J494"/>
      <c r="K494"/>
      <c r="L494"/>
      <c r="M494"/>
      <c r="N494"/>
      <c r="O494"/>
      <c r="P494"/>
      <c r="Q494"/>
      <c r="R494"/>
      <c r="S494"/>
      <c r="T494"/>
      <c r="U494"/>
      <c r="V494"/>
    </row>
    <row r="495" spans="1:22" ht="12.75">
      <c r="A495"/>
      <c r="B495"/>
      <c r="C495"/>
      <c r="D495"/>
      <c r="E495"/>
      <c r="F495"/>
      <c r="G495"/>
      <c r="H495"/>
      <c r="I495"/>
      <c r="J495"/>
      <c r="K495"/>
      <c r="L495"/>
      <c r="M495"/>
      <c r="N495"/>
      <c r="O495"/>
      <c r="P495"/>
      <c r="Q495"/>
      <c r="R495"/>
      <c r="S495"/>
      <c r="T495"/>
      <c r="U495"/>
      <c r="V495"/>
    </row>
    <row r="496" spans="1:22" ht="12.75">
      <c r="A496"/>
      <c r="B496"/>
      <c r="C496"/>
      <c r="D496"/>
      <c r="E496"/>
      <c r="F496"/>
      <c r="G496"/>
      <c r="H496"/>
      <c r="I496"/>
      <c r="J496"/>
      <c r="K496"/>
      <c r="L496"/>
      <c r="M496"/>
      <c r="N496"/>
      <c r="O496"/>
      <c r="P496"/>
      <c r="Q496"/>
      <c r="R496"/>
      <c r="S496"/>
      <c r="T496"/>
      <c r="U496"/>
      <c r="V496"/>
    </row>
    <row r="497" spans="1:22" ht="12.75">
      <c r="A497"/>
      <c r="B497"/>
      <c r="C497"/>
      <c r="D497"/>
      <c r="E497"/>
      <c r="F497"/>
      <c r="G497"/>
      <c r="H497"/>
      <c r="I497"/>
      <c r="J497"/>
      <c r="K497"/>
      <c r="L497"/>
      <c r="M497"/>
      <c r="N497"/>
      <c r="O497"/>
      <c r="P497"/>
      <c r="Q497"/>
      <c r="R497"/>
      <c r="S497"/>
      <c r="T497"/>
      <c r="U497"/>
      <c r="V497"/>
    </row>
    <row r="498" spans="1:22" ht="12.75">
      <c r="A498"/>
      <c r="B498"/>
      <c r="C498"/>
      <c r="D498"/>
      <c r="E498"/>
      <c r="F498"/>
      <c r="G498"/>
      <c r="H498"/>
      <c r="I498"/>
      <c r="J498"/>
      <c r="K498"/>
      <c r="L498"/>
      <c r="M498"/>
      <c r="N498"/>
      <c r="O498"/>
      <c r="P498"/>
      <c r="Q498"/>
      <c r="R498"/>
      <c r="S498"/>
      <c r="T498"/>
      <c r="U498"/>
      <c r="V498"/>
    </row>
    <row r="499" spans="1:22" ht="12.75">
      <c r="A499"/>
      <c r="B499"/>
      <c r="C499"/>
      <c r="D499"/>
      <c r="E499"/>
      <c r="F499"/>
      <c r="G499"/>
      <c r="H499"/>
      <c r="I499"/>
      <c r="J499"/>
      <c r="K499"/>
      <c r="L499"/>
      <c r="M499"/>
      <c r="N499"/>
      <c r="O499"/>
      <c r="P499"/>
      <c r="Q499"/>
      <c r="R499"/>
      <c r="S499"/>
      <c r="T499"/>
      <c r="U499"/>
      <c r="V499"/>
    </row>
    <row r="500" spans="1:22" ht="12.75">
      <c r="A500"/>
      <c r="B500"/>
      <c r="C500"/>
      <c r="D500"/>
      <c r="E500"/>
      <c r="F500"/>
      <c r="G500"/>
      <c r="H500"/>
      <c r="I500"/>
      <c r="J500"/>
      <c r="K500"/>
      <c r="L500"/>
      <c r="M500"/>
      <c r="N500"/>
      <c r="O500"/>
      <c r="P500"/>
      <c r="Q500"/>
      <c r="R500"/>
      <c r="S500"/>
      <c r="T500"/>
      <c r="U500"/>
      <c r="V500"/>
    </row>
    <row r="501" spans="1:22" ht="12.75">
      <c r="A501"/>
      <c r="B501"/>
      <c r="C501"/>
      <c r="D501"/>
      <c r="E501"/>
      <c r="F501"/>
      <c r="G501"/>
      <c r="H501"/>
      <c r="I501"/>
      <c r="J501"/>
      <c r="K501"/>
      <c r="L501"/>
      <c r="M501"/>
      <c r="N501"/>
      <c r="O501"/>
      <c r="P501"/>
      <c r="Q501"/>
      <c r="R501"/>
      <c r="S501"/>
      <c r="T501"/>
      <c r="U501"/>
      <c r="V501"/>
    </row>
    <row r="502" spans="1:22" ht="12.75">
      <c r="A502"/>
      <c r="B502"/>
      <c r="C502"/>
      <c r="D502"/>
      <c r="E502"/>
      <c r="F502"/>
      <c r="G502"/>
      <c r="H502"/>
      <c r="I502"/>
      <c r="J502"/>
      <c r="K502"/>
      <c r="L502"/>
      <c r="M502"/>
      <c r="N502"/>
      <c r="O502"/>
      <c r="P502"/>
      <c r="Q502"/>
      <c r="R502"/>
      <c r="S502"/>
      <c r="T502"/>
      <c r="U502"/>
      <c r="V502"/>
    </row>
    <row r="503" spans="1:22" ht="12.75">
      <c r="A503"/>
      <c r="B503"/>
      <c r="C503"/>
      <c r="D503"/>
      <c r="E503"/>
      <c r="F503"/>
      <c r="G503"/>
      <c r="H503"/>
      <c r="I503"/>
      <c r="J503"/>
      <c r="K503"/>
      <c r="L503"/>
      <c r="M503"/>
      <c r="N503"/>
      <c r="O503"/>
      <c r="P503"/>
      <c r="Q503"/>
      <c r="R503"/>
      <c r="S503"/>
      <c r="T503"/>
      <c r="U503"/>
      <c r="V503"/>
    </row>
    <row r="504" spans="1:22" ht="12.75">
      <c r="A504"/>
      <c r="B504"/>
      <c r="C504"/>
      <c r="D504"/>
      <c r="E504"/>
      <c r="F504"/>
      <c r="G504"/>
      <c r="H504"/>
      <c r="I504"/>
      <c r="J504"/>
      <c r="K504"/>
      <c r="L504"/>
      <c r="M504"/>
      <c r="N504"/>
      <c r="O504"/>
      <c r="P504"/>
      <c r="Q504"/>
      <c r="R504"/>
      <c r="S504"/>
      <c r="T504"/>
      <c r="U504"/>
      <c r="V504"/>
    </row>
    <row r="505" spans="1:22" ht="12.75">
      <c r="A505"/>
      <c r="B505"/>
      <c r="C505"/>
      <c r="D505"/>
      <c r="E505"/>
      <c r="F505"/>
      <c r="G505"/>
      <c r="H505"/>
      <c r="I505"/>
      <c r="J505"/>
      <c r="K505"/>
      <c r="L505"/>
      <c r="M505"/>
      <c r="N505"/>
      <c r="O505"/>
      <c r="P505"/>
      <c r="Q505"/>
      <c r="R505"/>
      <c r="S505"/>
      <c r="T505"/>
      <c r="U505"/>
      <c r="V505"/>
    </row>
    <row r="506" spans="1:22" ht="12.75">
      <c r="A506"/>
      <c r="B506"/>
      <c r="C506"/>
      <c r="D506"/>
      <c r="E506"/>
      <c r="F506"/>
      <c r="G506"/>
      <c r="H506"/>
      <c r="I506"/>
      <c r="J506"/>
      <c r="K506"/>
      <c r="L506"/>
      <c r="M506"/>
      <c r="N506"/>
      <c r="O506"/>
      <c r="P506"/>
      <c r="Q506"/>
      <c r="R506"/>
      <c r="S506"/>
      <c r="T506"/>
      <c r="U506"/>
      <c r="V506"/>
    </row>
    <row r="507" spans="1:22" ht="12.75">
      <c r="A507"/>
      <c r="B507"/>
      <c r="C507"/>
      <c r="D507"/>
      <c r="E507"/>
      <c r="F507"/>
      <c r="G507"/>
      <c r="H507"/>
      <c r="I507"/>
      <c r="J507"/>
      <c r="K507"/>
      <c r="L507"/>
      <c r="M507"/>
      <c r="N507"/>
      <c r="O507"/>
      <c r="P507"/>
      <c r="Q507"/>
      <c r="R507"/>
      <c r="S507"/>
      <c r="T507"/>
      <c r="U507"/>
      <c r="V507"/>
    </row>
    <row r="508" spans="1:22" ht="12.75">
      <c r="A508"/>
      <c r="B508"/>
      <c r="C508"/>
      <c r="D508"/>
      <c r="E508"/>
      <c r="F508"/>
      <c r="G508"/>
      <c r="H508"/>
      <c r="I508"/>
      <c r="J508"/>
      <c r="K508"/>
      <c r="L508"/>
      <c r="M508"/>
      <c r="N508"/>
      <c r="O508"/>
      <c r="P508"/>
      <c r="Q508"/>
      <c r="R508"/>
      <c r="S508"/>
      <c r="T508"/>
      <c r="U508"/>
      <c r="V508"/>
    </row>
    <row r="509" spans="1:22" ht="12.75">
      <c r="A509"/>
      <c r="B509"/>
      <c r="C509"/>
      <c r="D509"/>
      <c r="E509"/>
      <c r="F509"/>
      <c r="G509"/>
      <c r="H509"/>
      <c r="I509"/>
      <c r="J509"/>
      <c r="K509"/>
      <c r="L509"/>
      <c r="M509"/>
      <c r="N509"/>
      <c r="O509"/>
      <c r="P509"/>
      <c r="Q509"/>
      <c r="R509"/>
      <c r="S509"/>
      <c r="T509"/>
      <c r="U509"/>
      <c r="V509"/>
    </row>
    <row r="510" spans="1:22" ht="12.75">
      <c r="A510"/>
      <c r="B510"/>
      <c r="C510"/>
      <c r="D510"/>
      <c r="E510"/>
      <c r="F510"/>
      <c r="G510"/>
      <c r="H510"/>
      <c r="I510"/>
      <c r="J510"/>
      <c r="K510"/>
      <c r="L510"/>
      <c r="M510"/>
      <c r="N510"/>
      <c r="O510"/>
      <c r="P510"/>
      <c r="Q510"/>
      <c r="R510"/>
      <c r="S510"/>
      <c r="T510"/>
      <c r="U510"/>
      <c r="V510"/>
    </row>
    <row r="511" spans="1:22" ht="12.75">
      <c r="A511"/>
      <c r="B511"/>
      <c r="C511"/>
      <c r="D511"/>
      <c r="E511"/>
      <c r="F511"/>
      <c r="G511"/>
      <c r="H511"/>
      <c r="I511"/>
      <c r="J511"/>
      <c r="K511"/>
      <c r="L511"/>
      <c r="M511"/>
      <c r="N511"/>
      <c r="O511"/>
      <c r="P511"/>
      <c r="Q511"/>
      <c r="R511"/>
      <c r="S511"/>
      <c r="T511"/>
      <c r="U511"/>
      <c r="V511"/>
    </row>
    <row r="512" spans="1:22" ht="12.75">
      <c r="A512"/>
      <c r="B512"/>
      <c r="C512"/>
      <c r="D512"/>
      <c r="E512"/>
      <c r="F512"/>
      <c r="G512"/>
      <c r="H512"/>
      <c r="I512"/>
      <c r="J512"/>
      <c r="K512"/>
      <c r="L512"/>
      <c r="M512"/>
      <c r="N512"/>
      <c r="O512"/>
      <c r="P512"/>
      <c r="Q512"/>
      <c r="R512"/>
      <c r="S512"/>
      <c r="T512"/>
      <c r="U512"/>
      <c r="V512"/>
    </row>
    <row r="513" spans="1:22" ht="12.75">
      <c r="A513"/>
      <c r="B513"/>
      <c r="C513"/>
      <c r="D513"/>
      <c r="E513"/>
      <c r="F513"/>
      <c r="G513"/>
      <c r="H513"/>
      <c r="I513"/>
      <c r="J513"/>
      <c r="K513"/>
      <c r="L513"/>
      <c r="M513"/>
      <c r="N513"/>
      <c r="O513"/>
      <c r="P513"/>
      <c r="Q513"/>
      <c r="R513"/>
      <c r="S513"/>
      <c r="T513"/>
      <c r="U513"/>
      <c r="V513"/>
    </row>
    <row r="514" spans="1:22" ht="12.75">
      <c r="A514"/>
      <c r="B514"/>
      <c r="C514"/>
      <c r="D514"/>
      <c r="E514"/>
      <c r="F514"/>
      <c r="G514"/>
      <c r="H514"/>
      <c r="I514"/>
      <c r="J514"/>
      <c r="K514"/>
      <c r="L514"/>
      <c r="M514"/>
      <c r="N514"/>
      <c r="O514"/>
      <c r="P514"/>
      <c r="Q514"/>
      <c r="R514"/>
      <c r="S514"/>
      <c r="T514"/>
      <c r="U514"/>
      <c r="V514"/>
    </row>
    <row r="515" spans="1:22" ht="12.75">
      <c r="A515"/>
      <c r="B515"/>
      <c r="C515"/>
      <c r="D515"/>
      <c r="E515"/>
      <c r="F515"/>
      <c r="G515"/>
      <c r="H515"/>
      <c r="I515"/>
      <c r="J515"/>
      <c r="K515"/>
      <c r="L515"/>
      <c r="M515"/>
      <c r="N515"/>
      <c r="O515"/>
      <c r="P515"/>
      <c r="Q515"/>
      <c r="R515"/>
      <c r="S515"/>
      <c r="T515"/>
      <c r="U515"/>
      <c r="V515"/>
    </row>
    <row r="516" spans="1:22" ht="12.75">
      <c r="A516"/>
      <c r="B516"/>
      <c r="C516"/>
      <c r="D516"/>
      <c r="E516"/>
      <c r="F516"/>
      <c r="G516"/>
      <c r="H516"/>
      <c r="I516"/>
      <c r="J516"/>
      <c r="K516"/>
      <c r="L516"/>
      <c r="M516"/>
      <c r="N516"/>
      <c r="O516"/>
      <c r="P516"/>
      <c r="Q516"/>
      <c r="R516"/>
      <c r="S516"/>
      <c r="T516"/>
      <c r="U516"/>
      <c r="V516"/>
    </row>
    <row r="517" spans="1:22" ht="12.75">
      <c r="A517"/>
      <c r="B517"/>
      <c r="C517"/>
      <c r="D517"/>
      <c r="E517"/>
      <c r="F517"/>
      <c r="G517"/>
      <c r="H517"/>
      <c r="I517"/>
      <c r="J517"/>
      <c r="K517"/>
      <c r="L517"/>
      <c r="M517"/>
      <c r="N517"/>
      <c r="O517"/>
      <c r="P517"/>
      <c r="Q517"/>
      <c r="R517"/>
      <c r="S517"/>
      <c r="T517"/>
      <c r="U517"/>
      <c r="V517"/>
    </row>
    <row r="518" spans="1:22" ht="12.75">
      <c r="A518"/>
      <c r="B518"/>
      <c r="C518"/>
      <c r="D518"/>
      <c r="E518"/>
      <c r="F518"/>
      <c r="G518"/>
      <c r="H518"/>
      <c r="I518"/>
      <c r="J518"/>
      <c r="K518"/>
      <c r="L518"/>
      <c r="M518"/>
      <c r="N518"/>
      <c r="O518"/>
      <c r="P518"/>
      <c r="Q518"/>
      <c r="R518"/>
      <c r="S518"/>
      <c r="T518"/>
      <c r="U518"/>
      <c r="V518"/>
    </row>
    <row r="519" spans="1:22" ht="12.75">
      <c r="A519"/>
      <c r="B519"/>
      <c r="C519"/>
      <c r="D519"/>
      <c r="E519"/>
      <c r="F519"/>
      <c r="G519"/>
      <c r="H519"/>
      <c r="I519"/>
      <c r="J519"/>
      <c r="K519"/>
      <c r="L519"/>
      <c r="M519"/>
      <c r="N519"/>
      <c r="O519"/>
      <c r="P519"/>
      <c r="Q519"/>
      <c r="R519"/>
      <c r="S519"/>
      <c r="T519"/>
      <c r="U519"/>
      <c r="V519"/>
    </row>
    <row r="520" spans="1:22" ht="12.75">
      <c r="A520"/>
      <c r="B520"/>
      <c r="C520"/>
      <c r="D520"/>
      <c r="E520"/>
      <c r="F520"/>
      <c r="G520"/>
      <c r="H520"/>
      <c r="I520"/>
      <c r="J520"/>
      <c r="K520"/>
      <c r="L520"/>
      <c r="M520"/>
      <c r="N520"/>
      <c r="O520"/>
      <c r="P520"/>
      <c r="Q520"/>
      <c r="R520"/>
      <c r="S520"/>
      <c r="T520"/>
      <c r="U520"/>
      <c r="V520"/>
    </row>
    <row r="521" spans="1:22" ht="12.75">
      <c r="A521"/>
      <c r="B521"/>
      <c r="C521"/>
      <c r="D521"/>
      <c r="E521"/>
      <c r="F521"/>
      <c r="G521"/>
      <c r="H521"/>
      <c r="I521"/>
      <c r="J521"/>
      <c r="K521"/>
      <c r="L521"/>
      <c r="M521"/>
      <c r="N521"/>
      <c r="O521"/>
      <c r="P521"/>
      <c r="Q521"/>
      <c r="R521"/>
      <c r="S521"/>
      <c r="T521"/>
      <c r="U521"/>
      <c r="V521"/>
    </row>
    <row r="522" spans="1:22" ht="12.75">
      <c r="A522"/>
      <c r="B522"/>
      <c r="C522"/>
      <c r="D522"/>
      <c r="E522"/>
      <c r="F522"/>
      <c r="G522"/>
      <c r="H522"/>
      <c r="I522"/>
      <c r="J522"/>
      <c r="K522"/>
      <c r="L522"/>
      <c r="M522"/>
      <c r="N522"/>
      <c r="O522"/>
      <c r="P522"/>
      <c r="Q522"/>
      <c r="R522"/>
      <c r="S522"/>
      <c r="T522"/>
      <c r="U522"/>
      <c r="V522"/>
    </row>
    <row r="523" spans="1:22" ht="12.75">
      <c r="A523"/>
      <c r="B523"/>
      <c r="C523"/>
      <c r="D523"/>
      <c r="E523"/>
      <c r="F523"/>
      <c r="G523"/>
      <c r="H523"/>
      <c r="I523"/>
      <c r="J523"/>
      <c r="K523"/>
      <c r="L523"/>
      <c r="M523"/>
      <c r="N523"/>
      <c r="O523"/>
      <c r="P523"/>
      <c r="Q523"/>
      <c r="R523"/>
      <c r="S523"/>
      <c r="T523"/>
      <c r="U523"/>
      <c r="V523"/>
    </row>
    <row r="524" spans="1:22" ht="12.75">
      <c r="A524"/>
      <c r="B524"/>
      <c r="C524"/>
      <c r="D524"/>
      <c r="E524"/>
      <c r="F524"/>
      <c r="G524"/>
      <c r="H524"/>
      <c r="I524"/>
      <c r="J524"/>
      <c r="K524"/>
      <c r="L524"/>
      <c r="M524"/>
      <c r="N524"/>
      <c r="O524"/>
      <c r="P524"/>
      <c r="Q524"/>
      <c r="R524"/>
      <c r="S524"/>
      <c r="T524"/>
      <c r="U524"/>
      <c r="V524"/>
    </row>
    <row r="525" spans="1:22" ht="12.75">
      <c r="A525"/>
      <c r="B525"/>
      <c r="C525"/>
      <c r="D525"/>
      <c r="E525"/>
      <c r="F525"/>
      <c r="G525"/>
      <c r="H525"/>
      <c r="I525"/>
      <c r="J525"/>
      <c r="K525"/>
      <c r="L525"/>
      <c r="M525"/>
      <c r="N525"/>
      <c r="O525"/>
      <c r="P525"/>
      <c r="Q525"/>
      <c r="R525"/>
      <c r="S525"/>
      <c r="T525"/>
      <c r="U525"/>
      <c r="V525"/>
    </row>
    <row r="526" spans="1:22" ht="12.75">
      <c r="A526"/>
      <c r="B526"/>
      <c r="C526"/>
      <c r="D526"/>
      <c r="E526"/>
      <c r="F526"/>
      <c r="G526"/>
      <c r="H526"/>
      <c r="I526"/>
      <c r="J526"/>
      <c r="K526"/>
      <c r="L526"/>
      <c r="M526"/>
      <c r="N526"/>
      <c r="O526"/>
      <c r="P526"/>
      <c r="Q526"/>
      <c r="R526"/>
      <c r="S526"/>
      <c r="T526"/>
      <c r="U526"/>
      <c r="V526"/>
    </row>
    <row r="527" spans="1:22" ht="12.75">
      <c r="A527"/>
      <c r="B527"/>
      <c r="C527"/>
      <c r="D527"/>
      <c r="E527"/>
      <c r="F527"/>
      <c r="G527"/>
      <c r="H527"/>
      <c r="I527"/>
      <c r="J527"/>
      <c r="K527"/>
      <c r="L527"/>
      <c r="M527"/>
      <c r="N527"/>
      <c r="O527"/>
      <c r="P527"/>
      <c r="Q527"/>
      <c r="R527"/>
      <c r="S527"/>
      <c r="T527"/>
      <c r="U527"/>
      <c r="V527"/>
    </row>
    <row r="528" spans="1:22" ht="12.75">
      <c r="A528"/>
      <c r="B528"/>
      <c r="C528"/>
      <c r="D528"/>
      <c r="E528"/>
      <c r="F528"/>
      <c r="G528"/>
      <c r="H528"/>
      <c r="I528"/>
      <c r="J528"/>
      <c r="K528"/>
      <c r="L528"/>
      <c r="M528"/>
      <c r="N528"/>
      <c r="O528"/>
      <c r="P528"/>
      <c r="Q528"/>
      <c r="R528"/>
      <c r="S528"/>
      <c r="T528"/>
      <c r="U528"/>
      <c r="V528"/>
    </row>
    <row r="529" spans="1:22" ht="12.75">
      <c r="A529"/>
      <c r="B529"/>
      <c r="C529"/>
      <c r="D529"/>
      <c r="E529"/>
      <c r="F529"/>
      <c r="G529"/>
      <c r="H529"/>
      <c r="I529"/>
      <c r="J529"/>
      <c r="K529"/>
      <c r="L529"/>
      <c r="M529"/>
      <c r="N529"/>
      <c r="O529"/>
      <c r="P529"/>
      <c r="Q529"/>
      <c r="R529"/>
      <c r="S529"/>
      <c r="T529"/>
      <c r="U529"/>
      <c r="V529"/>
    </row>
    <row r="530" spans="1:22" ht="12.75">
      <c r="A530"/>
      <c r="B530"/>
      <c r="C530"/>
      <c r="D530"/>
      <c r="E530"/>
      <c r="F530"/>
      <c r="G530"/>
      <c r="H530"/>
      <c r="I530"/>
      <c r="J530"/>
      <c r="K530"/>
      <c r="L530"/>
      <c r="M530"/>
      <c r="N530"/>
      <c r="O530"/>
      <c r="P530"/>
      <c r="Q530"/>
      <c r="R530"/>
      <c r="S530"/>
      <c r="T530"/>
      <c r="U530"/>
      <c r="V530"/>
    </row>
    <row r="531" spans="1:22" ht="12.75">
      <c r="A531"/>
      <c r="B531"/>
      <c r="C531"/>
      <c r="D531"/>
      <c r="E531"/>
      <c r="F531"/>
      <c r="G531"/>
      <c r="H531"/>
      <c r="I531"/>
      <c r="J531"/>
      <c r="K531"/>
      <c r="L531"/>
      <c r="M531"/>
      <c r="N531"/>
      <c r="O531"/>
      <c r="P531"/>
      <c r="Q531"/>
      <c r="R531"/>
      <c r="S531"/>
      <c r="T531"/>
      <c r="U531"/>
      <c r="V531"/>
    </row>
    <row r="532" spans="1:22" ht="12.75">
      <c r="A532"/>
      <c r="B532"/>
      <c r="C532"/>
      <c r="D532"/>
      <c r="E532"/>
      <c r="F532"/>
      <c r="G532"/>
      <c r="H532"/>
      <c r="I532"/>
      <c r="J532"/>
      <c r="K532"/>
      <c r="L532"/>
      <c r="M532"/>
      <c r="N532"/>
      <c r="O532"/>
      <c r="P532"/>
      <c r="Q532"/>
      <c r="R532"/>
      <c r="S532"/>
      <c r="T532"/>
      <c r="U532"/>
      <c r="V532"/>
    </row>
    <row r="533" spans="1:22" ht="12.75">
      <c r="A533"/>
      <c r="B533"/>
      <c r="C533"/>
      <c r="D533"/>
      <c r="E533"/>
      <c r="F533"/>
      <c r="G533"/>
      <c r="H533"/>
      <c r="I533"/>
      <c r="J533"/>
      <c r="K533"/>
      <c r="L533"/>
      <c r="M533"/>
      <c r="N533"/>
      <c r="O533"/>
      <c r="P533"/>
      <c r="Q533"/>
      <c r="R533"/>
      <c r="S533"/>
      <c r="T533"/>
      <c r="U533"/>
      <c r="V533"/>
    </row>
    <row r="534" spans="1:22" ht="12.75">
      <c r="A534"/>
      <c r="B534"/>
      <c r="C534"/>
      <c r="D534"/>
      <c r="E534"/>
      <c r="F534"/>
      <c r="G534"/>
      <c r="H534"/>
      <c r="I534"/>
      <c r="J534"/>
      <c r="K534"/>
      <c r="L534"/>
      <c r="M534"/>
      <c r="N534"/>
      <c r="O534"/>
      <c r="P534"/>
      <c r="Q534"/>
      <c r="R534"/>
      <c r="S534"/>
      <c r="T534"/>
      <c r="U534"/>
      <c r="V534"/>
    </row>
    <row r="535" spans="1:22" ht="12.75">
      <c r="A535"/>
      <c r="B535"/>
      <c r="C535"/>
      <c r="D535"/>
      <c r="E535"/>
      <c r="F535"/>
      <c r="G535"/>
      <c r="H535"/>
      <c r="I535"/>
      <c r="J535"/>
      <c r="K535"/>
      <c r="L535"/>
      <c r="M535"/>
      <c r="N535"/>
      <c r="O535"/>
      <c r="P535"/>
      <c r="Q535"/>
      <c r="R535"/>
      <c r="S535"/>
      <c r="T535"/>
      <c r="U535"/>
      <c r="V535"/>
    </row>
    <row r="536" spans="1:22" ht="12.75">
      <c r="A536"/>
      <c r="B536"/>
      <c r="C536"/>
      <c r="D536"/>
      <c r="E536"/>
      <c r="F536"/>
      <c r="G536"/>
      <c r="H536"/>
      <c r="I536"/>
      <c r="J536"/>
      <c r="K536"/>
      <c r="L536"/>
      <c r="M536"/>
      <c r="N536"/>
      <c r="O536"/>
      <c r="P536"/>
      <c r="Q536"/>
      <c r="R536"/>
      <c r="S536"/>
      <c r="T536"/>
      <c r="U536"/>
      <c r="V536"/>
    </row>
    <row r="537" spans="1:22" ht="12.75">
      <c r="A537"/>
      <c r="B537"/>
      <c r="C537"/>
      <c r="D537"/>
      <c r="E537"/>
      <c r="F537"/>
      <c r="G537"/>
      <c r="H537"/>
      <c r="I537"/>
      <c r="J537"/>
      <c r="K537"/>
      <c r="L537"/>
      <c r="M537"/>
      <c r="N537"/>
      <c r="O537"/>
      <c r="P537"/>
      <c r="Q537"/>
      <c r="R537"/>
      <c r="S537"/>
      <c r="T537"/>
      <c r="U537"/>
      <c r="V537"/>
    </row>
    <row r="538" spans="1:22" ht="12.75">
      <c r="A538"/>
      <c r="B538"/>
      <c r="C538"/>
      <c r="D538"/>
      <c r="E538"/>
      <c r="F538"/>
      <c r="G538"/>
      <c r="H538"/>
      <c r="I538"/>
      <c r="J538"/>
      <c r="K538"/>
      <c r="L538"/>
      <c r="M538"/>
      <c r="N538"/>
      <c r="O538"/>
      <c r="P538"/>
      <c r="Q538"/>
      <c r="R538"/>
      <c r="S538"/>
      <c r="T538"/>
      <c r="U538"/>
      <c r="V538"/>
    </row>
    <row r="539" spans="1:22" ht="12.75">
      <c r="A539"/>
      <c r="B539"/>
      <c r="C539"/>
      <c r="D539"/>
      <c r="E539"/>
      <c r="F539"/>
      <c r="G539"/>
      <c r="H539"/>
      <c r="I539"/>
      <c r="J539"/>
      <c r="K539"/>
      <c r="L539"/>
      <c r="M539"/>
      <c r="N539"/>
      <c r="O539"/>
      <c r="P539"/>
      <c r="Q539"/>
      <c r="R539"/>
      <c r="S539"/>
      <c r="T539"/>
      <c r="U539"/>
      <c r="V539"/>
    </row>
    <row r="540" spans="1:22" ht="12.75">
      <c r="A540"/>
      <c r="B540"/>
      <c r="C540"/>
      <c r="D540"/>
      <c r="E540"/>
      <c r="F540"/>
      <c r="G540"/>
      <c r="H540"/>
      <c r="I540"/>
      <c r="J540"/>
      <c r="K540"/>
      <c r="L540"/>
      <c r="M540"/>
      <c r="N540"/>
      <c r="O540"/>
      <c r="P540"/>
      <c r="Q540"/>
      <c r="R540"/>
      <c r="S540"/>
      <c r="T540"/>
      <c r="U540"/>
      <c r="V540"/>
    </row>
    <row r="541" spans="1:22" ht="12.75">
      <c r="A541"/>
      <c r="B541"/>
      <c r="C541"/>
      <c r="D541"/>
      <c r="E541"/>
      <c r="F541"/>
      <c r="G541"/>
      <c r="H541"/>
      <c r="I541"/>
      <c r="J541"/>
      <c r="K541"/>
      <c r="L541"/>
      <c r="M541"/>
      <c r="N541"/>
      <c r="O541"/>
      <c r="P541"/>
      <c r="Q541"/>
      <c r="R541"/>
      <c r="S541"/>
      <c r="T541"/>
      <c r="U541"/>
      <c r="V541"/>
    </row>
    <row r="542" spans="1:22" ht="12.75">
      <c r="A542"/>
      <c r="B542"/>
      <c r="C542"/>
      <c r="D542"/>
      <c r="E542"/>
      <c r="F542"/>
      <c r="G542"/>
      <c r="H542"/>
      <c r="I542"/>
      <c r="J542"/>
      <c r="K542"/>
      <c r="L542"/>
      <c r="M542"/>
      <c r="N542"/>
      <c r="O542"/>
      <c r="P542"/>
      <c r="Q542"/>
      <c r="R542"/>
      <c r="S542"/>
      <c r="T542"/>
      <c r="U542"/>
      <c r="V542"/>
    </row>
    <row r="543" spans="1:22" ht="12.75">
      <c r="A543"/>
      <c r="B543"/>
      <c r="C543"/>
      <c r="D543"/>
      <c r="E543"/>
      <c r="F543"/>
      <c r="G543"/>
      <c r="H543"/>
      <c r="I543"/>
      <c r="J543"/>
      <c r="K543"/>
      <c r="L543"/>
      <c r="M543"/>
      <c r="N543"/>
      <c r="O543"/>
      <c r="P543"/>
      <c r="Q543"/>
      <c r="R543"/>
      <c r="S543"/>
      <c r="T543"/>
      <c r="U543"/>
      <c r="V543"/>
    </row>
    <row r="544" spans="1:22" ht="12.75">
      <c r="A544"/>
      <c r="B544"/>
      <c r="C544"/>
      <c r="D544"/>
      <c r="E544"/>
      <c r="F544"/>
      <c r="G544"/>
      <c r="H544"/>
      <c r="I544"/>
      <c r="J544"/>
      <c r="K544"/>
      <c r="L544"/>
      <c r="M544"/>
      <c r="N544"/>
      <c r="O544"/>
      <c r="P544"/>
      <c r="Q544"/>
      <c r="R544"/>
      <c r="S544"/>
      <c r="T544"/>
      <c r="U544"/>
      <c r="V544"/>
    </row>
    <row r="545" spans="1:22" ht="12.75">
      <c r="A545"/>
      <c r="B545"/>
      <c r="C545"/>
      <c r="D545"/>
      <c r="E545"/>
      <c r="F545"/>
      <c r="G545"/>
      <c r="H545"/>
      <c r="I545"/>
      <c r="J545"/>
      <c r="K545"/>
      <c r="L545"/>
      <c r="M545"/>
      <c r="N545"/>
      <c r="O545"/>
      <c r="P545"/>
      <c r="Q545"/>
      <c r="R545"/>
      <c r="S545"/>
      <c r="T545"/>
      <c r="U545"/>
      <c r="V545"/>
    </row>
    <row r="546" spans="1:22" ht="12.75">
      <c r="A546"/>
      <c r="B546"/>
      <c r="C546"/>
      <c r="D546"/>
      <c r="E546"/>
      <c r="F546"/>
      <c r="G546"/>
      <c r="H546"/>
      <c r="I546"/>
      <c r="J546"/>
      <c r="K546"/>
      <c r="L546"/>
      <c r="M546"/>
      <c r="N546"/>
      <c r="O546"/>
      <c r="P546"/>
      <c r="Q546"/>
      <c r="R546"/>
      <c r="S546"/>
      <c r="T546"/>
      <c r="U546"/>
      <c r="V546"/>
    </row>
    <row r="547" spans="1:22" ht="12.75">
      <c r="A547"/>
      <c r="B547"/>
      <c r="C547"/>
      <c r="D547"/>
      <c r="E547"/>
      <c r="F547"/>
      <c r="G547"/>
      <c r="H547"/>
      <c r="I547"/>
      <c r="J547"/>
      <c r="K547"/>
      <c r="L547"/>
      <c r="M547"/>
      <c r="N547"/>
      <c r="O547"/>
      <c r="P547"/>
      <c r="Q547"/>
      <c r="R547"/>
      <c r="S547"/>
      <c r="T547"/>
      <c r="U547"/>
      <c r="V547"/>
    </row>
    <row r="548" spans="1:22" ht="12.75">
      <c r="A548"/>
      <c r="B548"/>
      <c r="C548"/>
      <c r="D548"/>
      <c r="E548"/>
      <c r="F548"/>
      <c r="G548"/>
      <c r="H548"/>
      <c r="I548"/>
      <c r="J548"/>
      <c r="K548"/>
      <c r="L548"/>
      <c r="M548"/>
      <c r="N548"/>
      <c r="O548"/>
      <c r="P548"/>
      <c r="Q548"/>
      <c r="R548"/>
      <c r="S548"/>
      <c r="T548"/>
      <c r="U548"/>
      <c r="V548"/>
    </row>
    <row r="549" spans="1:22" ht="12.75">
      <c r="A549"/>
      <c r="B549"/>
      <c r="C549"/>
      <c r="D549"/>
      <c r="E549"/>
      <c r="F549"/>
      <c r="G549"/>
      <c r="H549"/>
      <c r="I549"/>
      <c r="J549"/>
      <c r="K549"/>
      <c r="L549"/>
      <c r="M549"/>
      <c r="N549"/>
      <c r="O549"/>
      <c r="P549"/>
      <c r="Q549"/>
      <c r="R549"/>
      <c r="S549"/>
      <c r="T549"/>
      <c r="U549"/>
      <c r="V549"/>
    </row>
    <row r="550" spans="1:22" ht="12.75">
      <c r="A550"/>
      <c r="B550"/>
      <c r="C550"/>
      <c r="D550"/>
      <c r="E550"/>
      <c r="F550"/>
      <c r="G550"/>
      <c r="H550"/>
      <c r="I550"/>
      <c r="J550"/>
      <c r="K550"/>
      <c r="L550"/>
      <c r="M550"/>
      <c r="N550"/>
      <c r="O550"/>
      <c r="P550"/>
      <c r="Q550"/>
      <c r="R550"/>
      <c r="S550"/>
      <c r="T550"/>
      <c r="U550"/>
      <c r="V550"/>
    </row>
    <row r="551" spans="1:22" ht="12.75">
      <c r="A551"/>
      <c r="B551"/>
      <c r="C551"/>
      <c r="D551"/>
      <c r="E551"/>
      <c r="F551"/>
      <c r="G551"/>
      <c r="H551"/>
      <c r="I551"/>
      <c r="J551"/>
      <c r="K551"/>
      <c r="L551"/>
      <c r="M551"/>
      <c r="N551"/>
      <c r="O551"/>
      <c r="P551"/>
      <c r="Q551"/>
      <c r="R551"/>
      <c r="S551"/>
      <c r="T551"/>
      <c r="U551"/>
      <c r="V551"/>
    </row>
    <row r="552" spans="1:22" ht="12.75">
      <c r="A552"/>
      <c r="B552"/>
      <c r="C552"/>
      <c r="D552"/>
      <c r="E552"/>
      <c r="F552"/>
      <c r="G552"/>
      <c r="H552"/>
      <c r="I552"/>
      <c r="J552"/>
      <c r="K552"/>
      <c r="L552"/>
      <c r="M552"/>
      <c r="N552"/>
      <c r="O552"/>
      <c r="P552"/>
      <c r="Q552"/>
      <c r="R552"/>
      <c r="S552"/>
      <c r="T552"/>
      <c r="U552"/>
      <c r="V552"/>
    </row>
    <row r="553" spans="1:22" ht="12.75">
      <c r="A553"/>
      <c r="B553"/>
      <c r="C553"/>
      <c r="D553"/>
      <c r="E553"/>
      <c r="F553"/>
      <c r="G553"/>
      <c r="H553"/>
      <c r="I553"/>
      <c r="J553"/>
      <c r="K553"/>
      <c r="L553"/>
      <c r="M553"/>
      <c r="N553"/>
      <c r="O553"/>
      <c r="P553"/>
      <c r="Q553"/>
      <c r="R553"/>
      <c r="S553"/>
      <c r="T553"/>
      <c r="U553"/>
      <c r="V553"/>
    </row>
    <row r="554" spans="1:22" ht="12.75">
      <c r="A554"/>
      <c r="B554"/>
      <c r="C554"/>
      <c r="D554"/>
      <c r="E554"/>
      <c r="F554"/>
      <c r="G554"/>
      <c r="H554"/>
      <c r="I554"/>
      <c r="J554"/>
      <c r="K554"/>
      <c r="L554"/>
      <c r="M554"/>
      <c r="N554"/>
      <c r="O554"/>
      <c r="P554"/>
      <c r="Q554"/>
      <c r="R554"/>
      <c r="S554"/>
      <c r="T554"/>
      <c r="U554"/>
      <c r="V554"/>
    </row>
    <row r="555" spans="1:22" ht="12.75">
      <c r="A555"/>
      <c r="B555"/>
      <c r="C555"/>
      <c r="D555"/>
      <c r="E555"/>
      <c r="F555"/>
      <c r="G555"/>
      <c r="H555"/>
      <c r="I555"/>
      <c r="J555"/>
      <c r="K555"/>
      <c r="L555"/>
      <c r="M555"/>
      <c r="N555"/>
      <c r="O555"/>
      <c r="P555"/>
      <c r="Q555"/>
      <c r="R555"/>
      <c r="S555"/>
      <c r="T555"/>
      <c r="U555"/>
      <c r="V555"/>
    </row>
    <row r="556" spans="1:22" ht="12.75">
      <c r="A556"/>
      <c r="B556"/>
      <c r="C556"/>
      <c r="D556"/>
      <c r="E556"/>
      <c r="F556"/>
      <c r="G556"/>
      <c r="H556"/>
      <c r="I556"/>
      <c r="J556"/>
      <c r="K556"/>
      <c r="L556"/>
      <c r="M556"/>
      <c r="N556"/>
      <c r="O556"/>
      <c r="P556"/>
      <c r="Q556"/>
      <c r="R556"/>
      <c r="S556"/>
      <c r="T556"/>
      <c r="U556"/>
      <c r="V556"/>
    </row>
    <row r="557" spans="1:22" ht="12.75">
      <c r="A557"/>
      <c r="B557"/>
      <c r="C557"/>
      <c r="D557"/>
      <c r="E557"/>
      <c r="F557"/>
      <c r="G557"/>
      <c r="H557"/>
      <c r="I557"/>
      <c r="J557"/>
      <c r="K557"/>
      <c r="L557"/>
      <c r="M557"/>
      <c r="N557"/>
      <c r="O557"/>
      <c r="P557"/>
      <c r="Q557"/>
      <c r="R557"/>
      <c r="S557"/>
      <c r="T557"/>
      <c r="U557"/>
      <c r="V557"/>
    </row>
    <row r="558" spans="1:22" ht="12.75">
      <c r="A558"/>
      <c r="B558"/>
      <c r="C558"/>
      <c r="D558"/>
      <c r="E558"/>
      <c r="F558"/>
      <c r="G558"/>
      <c r="H558"/>
      <c r="I558"/>
      <c r="J558"/>
      <c r="K558"/>
      <c r="L558"/>
      <c r="M558"/>
      <c r="N558"/>
      <c r="O558"/>
      <c r="P558"/>
      <c r="Q558"/>
      <c r="R558"/>
      <c r="S558"/>
      <c r="T558"/>
      <c r="U558"/>
      <c r="V558"/>
    </row>
    <row r="559" spans="1:22" ht="12.75">
      <c r="A559"/>
      <c r="B559"/>
      <c r="C559"/>
      <c r="D559"/>
      <c r="E559"/>
      <c r="F559"/>
      <c r="G559"/>
      <c r="H559"/>
      <c r="I559"/>
      <c r="J559"/>
      <c r="K559"/>
      <c r="L559"/>
      <c r="M559"/>
      <c r="N559"/>
      <c r="O559"/>
      <c r="P559"/>
      <c r="Q559"/>
      <c r="R559"/>
      <c r="S559"/>
      <c r="T559"/>
      <c r="U559"/>
      <c r="V559"/>
    </row>
    <row r="560" spans="1:22" ht="12.75">
      <c r="A560"/>
      <c r="B560"/>
      <c r="C560"/>
      <c r="D560"/>
      <c r="E560"/>
      <c r="F560"/>
      <c r="G560"/>
      <c r="H560"/>
      <c r="I560"/>
      <c r="J560"/>
      <c r="K560"/>
      <c r="L560"/>
      <c r="M560"/>
      <c r="N560"/>
      <c r="O560"/>
      <c r="P560"/>
      <c r="Q560"/>
      <c r="R560"/>
      <c r="S560"/>
      <c r="T560"/>
      <c r="U560"/>
      <c r="V560"/>
    </row>
    <row r="561" spans="1:22" ht="12.75">
      <c r="A561"/>
      <c r="B561"/>
      <c r="C561"/>
      <c r="D561"/>
      <c r="E561"/>
      <c r="F561"/>
      <c r="G561"/>
      <c r="H561"/>
      <c r="I561"/>
      <c r="J561"/>
      <c r="K561"/>
      <c r="L561"/>
      <c r="M561"/>
      <c r="N561"/>
      <c r="O561"/>
      <c r="P561"/>
      <c r="Q561"/>
      <c r="R561"/>
      <c r="S561"/>
      <c r="T561"/>
      <c r="U561"/>
      <c r="V561"/>
    </row>
    <row r="562" spans="1:22" ht="12.75">
      <c r="A562"/>
      <c r="B562"/>
      <c r="C562"/>
      <c r="D562"/>
      <c r="E562"/>
      <c r="F562"/>
      <c r="G562"/>
      <c r="H562"/>
      <c r="I562"/>
      <c r="J562"/>
      <c r="K562"/>
      <c r="L562"/>
      <c r="M562"/>
      <c r="N562"/>
      <c r="O562"/>
      <c r="P562"/>
      <c r="Q562"/>
      <c r="R562"/>
      <c r="S562"/>
      <c r="T562"/>
      <c r="U562"/>
      <c r="V562"/>
    </row>
    <row r="563" spans="1:22" ht="12.75">
      <c r="A563"/>
      <c r="B563"/>
      <c r="C563"/>
      <c r="D563"/>
      <c r="E563"/>
      <c r="F563"/>
      <c r="G563"/>
      <c r="H563"/>
      <c r="I563"/>
      <c r="J563"/>
      <c r="K563"/>
      <c r="L563"/>
      <c r="M563"/>
      <c r="N563"/>
      <c r="O563"/>
      <c r="P563"/>
      <c r="Q563"/>
      <c r="R563"/>
      <c r="S563"/>
      <c r="T563"/>
      <c r="U563"/>
      <c r="V563"/>
    </row>
    <row r="564" spans="1:22" ht="12.75">
      <c r="A564"/>
      <c r="B564"/>
      <c r="C564"/>
      <c r="D564"/>
      <c r="E564"/>
      <c r="F564"/>
      <c r="G564"/>
      <c r="H564"/>
      <c r="I564"/>
      <c r="J564"/>
      <c r="K564"/>
      <c r="L564"/>
      <c r="M564"/>
      <c r="N564"/>
      <c r="O564"/>
      <c r="P564"/>
      <c r="Q564"/>
      <c r="R564"/>
      <c r="S564"/>
      <c r="T564"/>
      <c r="U564"/>
      <c r="V564"/>
    </row>
    <row r="565" spans="1:22" ht="12.75">
      <c r="A565"/>
      <c r="B565"/>
      <c r="C565"/>
      <c r="D565"/>
      <c r="E565"/>
      <c r="F565"/>
      <c r="G565"/>
      <c r="H565"/>
      <c r="I565"/>
      <c r="J565"/>
      <c r="K565"/>
      <c r="L565"/>
      <c r="M565"/>
      <c r="N565"/>
      <c r="O565"/>
      <c r="P565"/>
      <c r="Q565"/>
      <c r="R565"/>
      <c r="S565"/>
      <c r="T565"/>
      <c r="U565"/>
      <c r="V565"/>
    </row>
    <row r="566" spans="1:22" ht="12.75">
      <c r="A566"/>
      <c r="B566"/>
      <c r="C566"/>
      <c r="D566"/>
      <c r="E566"/>
      <c r="F566"/>
      <c r="G566"/>
      <c r="H566"/>
      <c r="I566"/>
      <c r="J566"/>
      <c r="K566"/>
      <c r="L566"/>
      <c r="M566"/>
      <c r="N566"/>
      <c r="O566"/>
      <c r="P566"/>
      <c r="Q566"/>
      <c r="R566"/>
      <c r="S566"/>
      <c r="T566"/>
      <c r="U566"/>
      <c r="V566"/>
    </row>
    <row r="567" spans="1:22" ht="12.75">
      <c r="A567"/>
      <c r="B567"/>
      <c r="C567"/>
      <c r="D567"/>
      <c r="E567"/>
      <c r="F567"/>
      <c r="G567"/>
      <c r="H567"/>
      <c r="I567"/>
      <c r="J567"/>
      <c r="K567"/>
      <c r="L567"/>
      <c r="M567"/>
      <c r="N567"/>
      <c r="O567"/>
      <c r="P567"/>
      <c r="Q567"/>
      <c r="R567"/>
      <c r="S567"/>
      <c r="T567"/>
      <c r="U567"/>
      <c r="V567"/>
    </row>
    <row r="568" spans="1:22" ht="12.75">
      <c r="A568"/>
      <c r="B568"/>
      <c r="C568"/>
      <c r="D568"/>
      <c r="E568"/>
      <c r="F568"/>
      <c r="G568"/>
      <c r="H568"/>
      <c r="I568"/>
      <c r="J568"/>
      <c r="K568"/>
      <c r="L568"/>
      <c r="M568"/>
      <c r="N568"/>
      <c r="O568"/>
      <c r="P568"/>
      <c r="Q568"/>
      <c r="R568"/>
      <c r="S568"/>
      <c r="T568"/>
      <c r="U568"/>
      <c r="V568"/>
    </row>
    <row r="569" spans="1:22" ht="12.75">
      <c r="A569"/>
      <c r="B569"/>
      <c r="C569"/>
      <c r="D569"/>
      <c r="E569"/>
      <c r="F569"/>
      <c r="G569"/>
      <c r="H569"/>
      <c r="I569"/>
      <c r="J569"/>
      <c r="K569"/>
      <c r="L569"/>
      <c r="M569"/>
      <c r="N569"/>
      <c r="O569"/>
      <c r="P569"/>
      <c r="Q569"/>
      <c r="R569"/>
      <c r="S569"/>
      <c r="T569"/>
      <c r="U569"/>
      <c r="V569"/>
    </row>
    <row r="570" spans="1:22" ht="12.75">
      <c r="A570"/>
      <c r="B570"/>
      <c r="C570"/>
      <c r="D570"/>
      <c r="E570"/>
      <c r="F570"/>
      <c r="G570"/>
      <c r="H570"/>
      <c r="I570"/>
      <c r="J570"/>
      <c r="K570"/>
      <c r="L570"/>
      <c r="M570"/>
      <c r="N570"/>
      <c r="O570"/>
      <c r="P570"/>
      <c r="Q570"/>
      <c r="R570"/>
      <c r="S570"/>
      <c r="T570"/>
      <c r="U570"/>
      <c r="V570"/>
    </row>
    <row r="571" spans="1:22" ht="12.75">
      <c r="A571"/>
      <c r="B571"/>
      <c r="C571"/>
      <c r="D571"/>
      <c r="E571"/>
      <c r="F571"/>
      <c r="G571"/>
      <c r="H571"/>
      <c r="I571"/>
      <c r="J571"/>
      <c r="K571"/>
      <c r="L571"/>
      <c r="M571"/>
      <c r="N571"/>
      <c r="O571"/>
      <c r="P571"/>
      <c r="Q571"/>
      <c r="R571"/>
      <c r="S571"/>
      <c r="T571"/>
      <c r="U571"/>
      <c r="V571"/>
    </row>
    <row r="572" spans="1:22" ht="12.75">
      <c r="A572"/>
      <c r="B572"/>
      <c r="C572"/>
      <c r="D572"/>
      <c r="E572"/>
      <c r="F572"/>
      <c r="G572"/>
      <c r="H572"/>
      <c r="I572"/>
      <c r="J572"/>
      <c r="K572"/>
      <c r="L572"/>
      <c r="M572"/>
      <c r="N572"/>
      <c r="O572"/>
      <c r="P572"/>
      <c r="Q572"/>
      <c r="R572"/>
      <c r="S572"/>
      <c r="T572"/>
      <c r="U572"/>
      <c r="V572"/>
    </row>
    <row r="573" spans="1:22" ht="12.75">
      <c r="A573"/>
      <c r="B573"/>
      <c r="C573"/>
      <c r="D573"/>
      <c r="E573"/>
      <c r="F573"/>
      <c r="G573"/>
      <c r="H573"/>
      <c r="I573"/>
      <c r="J573"/>
      <c r="K573"/>
      <c r="L573"/>
      <c r="M573"/>
      <c r="N573"/>
      <c r="O573"/>
      <c r="P573"/>
      <c r="Q573"/>
      <c r="R573"/>
      <c r="S573"/>
      <c r="T573"/>
      <c r="U573"/>
      <c r="V573"/>
    </row>
    <row r="574" spans="1:22" ht="12.75">
      <c r="A574"/>
      <c r="B574"/>
      <c r="C574"/>
      <c r="D574"/>
      <c r="E574"/>
      <c r="F574"/>
      <c r="G574"/>
      <c r="H574"/>
      <c r="I574"/>
      <c r="J574"/>
      <c r="K574"/>
      <c r="L574"/>
      <c r="M574"/>
      <c r="N574"/>
      <c r="O574"/>
      <c r="P574"/>
      <c r="Q574"/>
      <c r="R574"/>
      <c r="S574"/>
      <c r="T574"/>
      <c r="U574"/>
      <c r="V574"/>
    </row>
    <row r="575" spans="1:22" ht="12.75">
      <c r="A575"/>
      <c r="B575"/>
      <c r="C575"/>
      <c r="D575"/>
      <c r="E575"/>
      <c r="F575"/>
      <c r="G575"/>
      <c r="H575"/>
      <c r="I575"/>
      <c r="J575"/>
      <c r="K575"/>
      <c r="L575"/>
      <c r="M575"/>
      <c r="N575"/>
      <c r="O575"/>
      <c r="P575"/>
      <c r="Q575"/>
      <c r="R575"/>
      <c r="S575"/>
      <c r="T575"/>
      <c r="U575"/>
      <c r="V575"/>
    </row>
    <row r="576" spans="1:22" ht="12.75">
      <c r="A576"/>
      <c r="B576"/>
      <c r="C576"/>
      <c r="D576"/>
      <c r="E576"/>
      <c r="F576"/>
      <c r="G576"/>
      <c r="H576"/>
      <c r="I576"/>
      <c r="J576"/>
      <c r="K576"/>
      <c r="L576"/>
      <c r="M576"/>
      <c r="N576"/>
      <c r="O576"/>
      <c r="P576"/>
      <c r="Q576"/>
      <c r="R576"/>
      <c r="S576"/>
      <c r="T576"/>
      <c r="U576"/>
      <c r="V576"/>
    </row>
    <row r="577" spans="1:22" ht="12.75">
      <c r="A577"/>
      <c r="B577"/>
      <c r="C577"/>
      <c r="D577"/>
      <c r="E577"/>
      <c r="F577"/>
      <c r="G577"/>
      <c r="H577"/>
      <c r="I577"/>
      <c r="J577"/>
      <c r="K577"/>
      <c r="L577"/>
      <c r="M577"/>
      <c r="N577"/>
      <c r="O577"/>
      <c r="P577"/>
      <c r="Q577"/>
      <c r="R577"/>
      <c r="S577"/>
      <c r="T577"/>
      <c r="U577"/>
      <c r="V577"/>
    </row>
    <row r="578" spans="1:22" ht="12.75">
      <c r="A578"/>
      <c r="B578"/>
      <c r="C578"/>
      <c r="D578"/>
      <c r="E578"/>
      <c r="F578"/>
      <c r="G578"/>
      <c r="H578"/>
      <c r="I578"/>
      <c r="J578"/>
      <c r="K578"/>
      <c r="L578"/>
      <c r="M578"/>
      <c r="N578"/>
      <c r="O578"/>
      <c r="P578"/>
      <c r="Q578"/>
      <c r="R578"/>
      <c r="S578"/>
      <c r="T578"/>
      <c r="U578"/>
      <c r="V578"/>
    </row>
    <row r="579" spans="1:22" ht="12.75">
      <c r="A579"/>
      <c r="B579"/>
      <c r="C579"/>
      <c r="D579"/>
      <c r="E579"/>
      <c r="F579"/>
      <c r="G579"/>
      <c r="H579"/>
      <c r="I579"/>
      <c r="J579"/>
      <c r="K579"/>
      <c r="L579"/>
      <c r="M579"/>
      <c r="N579"/>
      <c r="O579"/>
      <c r="P579"/>
      <c r="Q579"/>
      <c r="R579"/>
      <c r="S579"/>
      <c r="T579"/>
      <c r="U579"/>
      <c r="V579"/>
    </row>
    <row r="580" spans="1:22" ht="12.75">
      <c r="A580"/>
      <c r="B580"/>
      <c r="C580"/>
      <c r="D580"/>
      <c r="E580"/>
      <c r="F580"/>
      <c r="G580"/>
      <c r="H580"/>
      <c r="I580"/>
      <c r="J580"/>
      <c r="K580"/>
      <c r="L580"/>
      <c r="M580"/>
      <c r="N580"/>
      <c r="O580"/>
      <c r="P580"/>
      <c r="Q580"/>
      <c r="R580"/>
      <c r="S580"/>
      <c r="T580"/>
      <c r="U580"/>
      <c r="V580"/>
    </row>
    <row r="581" spans="1:22" ht="12.75">
      <c r="A581"/>
      <c r="B581"/>
      <c r="C581"/>
      <c r="D581"/>
      <c r="E581"/>
      <c r="F581"/>
      <c r="G581"/>
      <c r="H581"/>
      <c r="I581"/>
      <c r="J581"/>
      <c r="K581"/>
      <c r="L581"/>
      <c r="M581"/>
      <c r="N581"/>
      <c r="O581"/>
      <c r="P581"/>
      <c r="Q581"/>
      <c r="R581"/>
      <c r="S581"/>
      <c r="T581"/>
      <c r="U581"/>
      <c r="V581"/>
    </row>
    <row r="582" spans="1:22" ht="12.75">
      <c r="A582"/>
      <c r="B582"/>
      <c r="C582"/>
      <c r="D582"/>
      <c r="E582"/>
      <c r="F582"/>
      <c r="G582"/>
      <c r="H582"/>
      <c r="I582"/>
      <c r="J582"/>
      <c r="K582"/>
      <c r="L582"/>
      <c r="M582"/>
      <c r="N582"/>
      <c r="O582"/>
      <c r="P582"/>
      <c r="Q582"/>
      <c r="R582"/>
      <c r="S582"/>
      <c r="T582"/>
      <c r="U582"/>
      <c r="V582"/>
    </row>
    <row r="583" spans="1:22" ht="12.75">
      <c r="A583"/>
      <c r="B583"/>
      <c r="C583"/>
      <c r="D583"/>
      <c r="E583"/>
      <c r="F583"/>
      <c r="G583"/>
      <c r="H583"/>
      <c r="I583"/>
      <c r="J583"/>
      <c r="K583"/>
      <c r="L583"/>
      <c r="M583"/>
      <c r="N583"/>
      <c r="O583"/>
      <c r="P583"/>
      <c r="Q583"/>
      <c r="R583"/>
      <c r="S583"/>
      <c r="T583"/>
      <c r="U583"/>
      <c r="V583"/>
    </row>
    <row r="584" spans="1:22" ht="12.75">
      <c r="A584"/>
      <c r="B584"/>
      <c r="C584"/>
      <c r="D584"/>
      <c r="E584"/>
      <c r="F584"/>
      <c r="G584"/>
      <c r="H584"/>
      <c r="I584"/>
      <c r="J584"/>
      <c r="K584"/>
      <c r="L584"/>
      <c r="M584"/>
      <c r="N584"/>
      <c r="O584"/>
      <c r="P584"/>
      <c r="Q584"/>
      <c r="R584"/>
      <c r="S584"/>
      <c r="T584"/>
      <c r="U584"/>
      <c r="V584"/>
    </row>
    <row r="585" spans="1:22" ht="12.75">
      <c r="A585"/>
      <c r="B585"/>
      <c r="C585"/>
      <c r="D585"/>
      <c r="E585"/>
      <c r="F585"/>
      <c r="G585"/>
      <c r="H585"/>
      <c r="I585"/>
      <c r="J585"/>
      <c r="K585"/>
      <c r="L585"/>
      <c r="M585"/>
      <c r="N585"/>
      <c r="O585"/>
      <c r="P585"/>
      <c r="Q585"/>
      <c r="R585"/>
      <c r="S585"/>
      <c r="T585"/>
      <c r="U585"/>
      <c r="V585"/>
    </row>
    <row r="586" spans="1:22" ht="12.75">
      <c r="A586"/>
      <c r="B586"/>
      <c r="C586"/>
      <c r="D586"/>
      <c r="E586"/>
      <c r="F586"/>
      <c r="G586"/>
      <c r="H586"/>
      <c r="I586"/>
      <c r="J586"/>
      <c r="K586"/>
      <c r="L586"/>
      <c r="M586"/>
      <c r="N586"/>
      <c r="O586"/>
      <c r="P586"/>
      <c r="Q586"/>
      <c r="R586"/>
      <c r="S586"/>
      <c r="T586"/>
      <c r="U586"/>
      <c r="V586"/>
    </row>
    <row r="587" spans="1:22" ht="12.75">
      <c r="A587"/>
      <c r="B587"/>
      <c r="C587"/>
      <c r="D587"/>
      <c r="E587"/>
      <c r="F587"/>
      <c r="G587"/>
      <c r="H587"/>
      <c r="I587"/>
      <c r="J587"/>
      <c r="K587"/>
      <c r="L587"/>
      <c r="M587"/>
      <c r="N587"/>
      <c r="O587"/>
      <c r="P587"/>
      <c r="Q587"/>
      <c r="R587"/>
      <c r="S587"/>
      <c r="T587"/>
      <c r="U587"/>
      <c r="V587"/>
    </row>
    <row r="588" spans="1:22" ht="12.75">
      <c r="A588"/>
      <c r="B588"/>
      <c r="C588"/>
      <c r="D588"/>
      <c r="E588"/>
      <c r="F588"/>
      <c r="G588"/>
      <c r="H588"/>
      <c r="I588"/>
      <c r="J588"/>
      <c r="K588"/>
      <c r="L588"/>
      <c r="M588"/>
      <c r="N588"/>
      <c r="O588"/>
      <c r="P588"/>
      <c r="Q588"/>
      <c r="R588"/>
      <c r="S588"/>
      <c r="T588"/>
      <c r="U588"/>
      <c r="V588"/>
    </row>
    <row r="589" spans="1:22" ht="12.75">
      <c r="A589"/>
      <c r="B589"/>
      <c r="C589"/>
      <c r="D589"/>
      <c r="E589"/>
      <c r="F589"/>
      <c r="G589"/>
      <c r="H589"/>
      <c r="I589"/>
      <c r="J589"/>
      <c r="K589"/>
      <c r="L589"/>
      <c r="M589"/>
      <c r="N589"/>
      <c r="O589"/>
      <c r="P589"/>
      <c r="Q589"/>
      <c r="R589"/>
      <c r="S589"/>
      <c r="T589"/>
      <c r="U589"/>
      <c r="V589"/>
    </row>
    <row r="590" spans="1:22" ht="12.75">
      <c r="A590"/>
      <c r="B590"/>
      <c r="C590"/>
      <c r="D590"/>
      <c r="E590"/>
      <c r="F590"/>
      <c r="G590"/>
      <c r="H590"/>
      <c r="I590"/>
      <c r="J590"/>
      <c r="K590"/>
      <c r="L590"/>
      <c r="M590"/>
      <c r="N590"/>
      <c r="O590"/>
      <c r="P590"/>
      <c r="Q590"/>
      <c r="R590"/>
      <c r="S590"/>
      <c r="T590"/>
      <c r="U590"/>
      <c r="V590"/>
    </row>
    <row r="591" spans="1:22" ht="12.75">
      <c r="A591"/>
      <c r="B591"/>
      <c r="C591"/>
      <c r="D591"/>
      <c r="E591"/>
      <c r="F591"/>
      <c r="G591"/>
      <c r="H591"/>
      <c r="I591"/>
      <c r="J591"/>
      <c r="K591"/>
      <c r="L591"/>
      <c r="M591"/>
      <c r="N591"/>
      <c r="O591"/>
      <c r="P591"/>
      <c r="Q591"/>
      <c r="R591"/>
      <c r="S591"/>
      <c r="T591"/>
      <c r="U591"/>
      <c r="V591"/>
    </row>
    <row r="592" spans="1:22" ht="12.75">
      <c r="A592"/>
      <c r="B592"/>
      <c r="C592"/>
      <c r="D592"/>
      <c r="E592"/>
      <c r="F592"/>
      <c r="G592"/>
      <c r="H592"/>
      <c r="I592"/>
      <c r="J592"/>
      <c r="K592"/>
      <c r="L592"/>
      <c r="M592"/>
      <c r="N592"/>
      <c r="O592"/>
      <c r="P592"/>
      <c r="Q592"/>
      <c r="R592"/>
      <c r="S592"/>
      <c r="T592"/>
      <c r="U592"/>
      <c r="V592"/>
    </row>
    <row r="593" spans="1:22" ht="12.75">
      <c r="A593"/>
      <c r="B593"/>
      <c r="C593"/>
      <c r="D593"/>
      <c r="E593"/>
      <c r="F593"/>
      <c r="G593"/>
      <c r="H593"/>
      <c r="I593"/>
      <c r="J593"/>
      <c r="K593"/>
      <c r="L593"/>
      <c r="M593"/>
      <c r="N593"/>
      <c r="O593"/>
      <c r="P593"/>
      <c r="Q593"/>
      <c r="R593"/>
      <c r="S593"/>
      <c r="T593"/>
      <c r="U593"/>
      <c r="V593"/>
    </row>
    <row r="594" spans="1:22" ht="12.75">
      <c r="A594"/>
      <c r="B594"/>
      <c r="C594"/>
      <c r="D594"/>
      <c r="E594"/>
      <c r="F594"/>
      <c r="G594"/>
      <c r="H594"/>
      <c r="I594"/>
      <c r="J594"/>
      <c r="K594"/>
      <c r="L594"/>
      <c r="M594"/>
      <c r="N594"/>
      <c r="O594"/>
      <c r="P594"/>
      <c r="Q594"/>
      <c r="R594"/>
      <c r="S594"/>
      <c r="T594"/>
      <c r="U594"/>
      <c r="V594"/>
    </row>
    <row r="595" spans="1:22" ht="12.75">
      <c r="A595"/>
      <c r="B595"/>
      <c r="C595"/>
      <c r="D595"/>
      <c r="E595"/>
      <c r="F595"/>
      <c r="G595"/>
      <c r="H595"/>
      <c r="I595"/>
      <c r="J595"/>
      <c r="K595"/>
      <c r="L595"/>
      <c r="M595"/>
      <c r="N595"/>
      <c r="O595"/>
      <c r="P595"/>
      <c r="Q595"/>
      <c r="R595"/>
      <c r="S595"/>
      <c r="T595"/>
      <c r="U595"/>
      <c r="V595"/>
    </row>
    <row r="596" spans="1:22" ht="12.75">
      <c r="A596"/>
      <c r="B596"/>
      <c r="C596"/>
      <c r="D596"/>
      <c r="E596"/>
      <c r="F596"/>
      <c r="G596"/>
      <c r="H596"/>
      <c r="I596"/>
      <c r="J596"/>
      <c r="K596"/>
      <c r="L596"/>
      <c r="M596"/>
      <c r="N596"/>
      <c r="O596"/>
      <c r="P596"/>
      <c r="Q596"/>
      <c r="R596"/>
      <c r="S596"/>
      <c r="T596"/>
      <c r="U596"/>
      <c r="V596"/>
    </row>
    <row r="597" spans="1:22" ht="12.75">
      <c r="A597"/>
      <c r="B597"/>
      <c r="C597"/>
      <c r="D597"/>
      <c r="E597"/>
      <c r="F597"/>
      <c r="G597"/>
      <c r="H597"/>
      <c r="I597"/>
      <c r="J597"/>
      <c r="K597"/>
      <c r="L597"/>
      <c r="M597"/>
      <c r="N597"/>
      <c r="O597"/>
      <c r="P597"/>
      <c r="Q597"/>
      <c r="R597"/>
      <c r="S597"/>
      <c r="T597"/>
      <c r="U597"/>
      <c r="V597"/>
    </row>
    <row r="598" spans="1:22" ht="12.75">
      <c r="A598"/>
      <c r="B598"/>
      <c r="C598"/>
      <c r="D598"/>
      <c r="E598"/>
      <c r="F598"/>
      <c r="G598"/>
      <c r="H598"/>
      <c r="I598"/>
      <c r="J598"/>
      <c r="K598"/>
      <c r="L598"/>
      <c r="M598"/>
      <c r="N598"/>
      <c r="O598"/>
      <c r="P598"/>
      <c r="Q598"/>
      <c r="R598"/>
      <c r="S598"/>
      <c r="T598"/>
      <c r="U598"/>
      <c r="V598"/>
    </row>
    <row r="599" spans="1:22" ht="12.75">
      <c r="A599"/>
      <c r="B599"/>
      <c r="C599"/>
      <c r="D599"/>
      <c r="E599"/>
      <c r="F599"/>
      <c r="G599"/>
      <c r="H599"/>
      <c r="I599"/>
      <c r="J599"/>
      <c r="K599"/>
      <c r="L599"/>
      <c r="M599"/>
      <c r="N599"/>
      <c r="O599"/>
      <c r="P599"/>
      <c r="Q599"/>
      <c r="R599"/>
      <c r="S599"/>
      <c r="T599"/>
      <c r="U599"/>
      <c r="V599"/>
    </row>
    <row r="600" spans="1:22" ht="12.75">
      <c r="A600"/>
      <c r="B600"/>
      <c r="C600"/>
      <c r="D600"/>
      <c r="E600"/>
      <c r="F600"/>
      <c r="G600"/>
      <c r="H600"/>
      <c r="I600"/>
      <c r="J600"/>
      <c r="K600"/>
      <c r="L600"/>
      <c r="M600"/>
      <c r="N600"/>
      <c r="O600"/>
      <c r="P600"/>
      <c r="Q600"/>
      <c r="R600"/>
      <c r="S600"/>
      <c r="T600"/>
      <c r="U600"/>
      <c r="V600"/>
    </row>
    <row r="601" spans="1:22" ht="12.75">
      <c r="A601"/>
      <c r="B601"/>
      <c r="C601"/>
      <c r="D601"/>
      <c r="E601"/>
      <c r="F601"/>
      <c r="G601"/>
      <c r="H601"/>
      <c r="I601"/>
      <c r="J601"/>
      <c r="K601"/>
      <c r="L601"/>
      <c r="M601"/>
      <c r="N601"/>
      <c r="O601"/>
      <c r="P601"/>
      <c r="Q601"/>
      <c r="R601"/>
      <c r="S601"/>
      <c r="T601"/>
      <c r="U601"/>
      <c r="V601"/>
    </row>
    <row r="602" spans="1:22" ht="12.75">
      <c r="A602"/>
      <c r="B602"/>
      <c r="C602"/>
      <c r="D602"/>
      <c r="E602"/>
      <c r="F602"/>
      <c r="G602"/>
      <c r="H602"/>
      <c r="I602"/>
      <c r="J602"/>
      <c r="K602"/>
      <c r="L602"/>
      <c r="M602"/>
      <c r="N602"/>
      <c r="O602"/>
      <c r="P602"/>
      <c r="Q602"/>
      <c r="R602"/>
      <c r="S602"/>
      <c r="T602"/>
      <c r="U602"/>
      <c r="V602"/>
    </row>
    <row r="603" spans="1:22" ht="12.75">
      <c r="A603"/>
      <c r="B603"/>
      <c r="C603"/>
      <c r="D603"/>
      <c r="E603"/>
      <c r="F603"/>
      <c r="G603"/>
      <c r="H603"/>
      <c r="I603"/>
      <c r="J603"/>
      <c r="K603"/>
      <c r="L603"/>
      <c r="M603"/>
      <c r="N603"/>
      <c r="O603"/>
      <c r="P603"/>
      <c r="Q603"/>
      <c r="R603"/>
      <c r="S603"/>
      <c r="T603"/>
      <c r="U603"/>
      <c r="V603"/>
    </row>
    <row r="604" spans="1:22" ht="12.75">
      <c r="A604"/>
      <c r="B604"/>
      <c r="C604"/>
      <c r="D604"/>
      <c r="E604"/>
      <c r="F604"/>
      <c r="G604"/>
      <c r="H604"/>
      <c r="I604"/>
      <c r="J604"/>
      <c r="K604"/>
      <c r="L604"/>
      <c r="M604"/>
      <c r="N604"/>
      <c r="O604"/>
      <c r="P604"/>
      <c r="Q604"/>
      <c r="R604"/>
      <c r="S604"/>
      <c r="T604"/>
      <c r="U604"/>
      <c r="V604"/>
    </row>
    <row r="605" spans="1:22" ht="12.75">
      <c r="A605"/>
      <c r="B605"/>
      <c r="C605"/>
      <c r="D605"/>
      <c r="E605"/>
      <c r="F605"/>
      <c r="G605"/>
      <c r="H605"/>
      <c r="I605"/>
      <c r="J605"/>
      <c r="K605"/>
      <c r="L605"/>
      <c r="M605"/>
      <c r="N605"/>
      <c r="O605"/>
      <c r="P605"/>
      <c r="Q605"/>
      <c r="R605"/>
      <c r="S605"/>
      <c r="T605"/>
      <c r="U605"/>
      <c r="V605"/>
    </row>
    <row r="606" spans="1:22" ht="12.75">
      <c r="A606"/>
      <c r="B606"/>
      <c r="C606"/>
      <c r="D606"/>
      <c r="E606"/>
      <c r="F606"/>
      <c r="G606"/>
      <c r="H606"/>
      <c r="I606"/>
      <c r="J606"/>
      <c r="K606"/>
      <c r="L606"/>
      <c r="M606"/>
      <c r="N606"/>
      <c r="O606"/>
      <c r="P606"/>
      <c r="Q606"/>
      <c r="R606"/>
      <c r="S606"/>
      <c r="T606"/>
      <c r="U606"/>
      <c r="V606"/>
    </row>
    <row r="607" spans="1:22" ht="12.75">
      <c r="A607"/>
      <c r="B607"/>
      <c r="C607"/>
      <c r="D607"/>
      <c r="E607"/>
      <c r="F607"/>
      <c r="G607"/>
      <c r="H607"/>
      <c r="I607"/>
      <c r="J607"/>
      <c r="K607"/>
      <c r="L607"/>
      <c r="M607"/>
      <c r="N607"/>
      <c r="O607"/>
      <c r="P607"/>
      <c r="Q607"/>
      <c r="R607"/>
      <c r="S607"/>
      <c r="T607"/>
      <c r="U607"/>
      <c r="V607"/>
    </row>
    <row r="608" spans="1:22" ht="12.75">
      <c r="A608"/>
      <c r="B608"/>
      <c r="C608"/>
      <c r="D608"/>
      <c r="E608"/>
      <c r="F608"/>
      <c r="G608"/>
      <c r="H608"/>
      <c r="I608"/>
      <c r="J608"/>
      <c r="K608"/>
      <c r="L608"/>
      <c r="M608"/>
      <c r="N608"/>
      <c r="O608"/>
      <c r="P608"/>
      <c r="Q608"/>
      <c r="R608"/>
      <c r="S608"/>
      <c r="T608"/>
      <c r="U608"/>
      <c r="V608"/>
    </row>
    <row r="609" spans="1:22" ht="12.75">
      <c r="A609"/>
      <c r="B609"/>
      <c r="C609"/>
      <c r="D609"/>
      <c r="E609"/>
      <c r="F609"/>
      <c r="G609"/>
      <c r="H609"/>
      <c r="I609"/>
      <c r="J609"/>
      <c r="K609"/>
      <c r="L609"/>
      <c r="M609"/>
      <c r="N609"/>
      <c r="O609"/>
      <c r="P609"/>
      <c r="Q609"/>
      <c r="R609"/>
      <c r="S609"/>
      <c r="T609"/>
      <c r="U609"/>
      <c r="V609"/>
    </row>
    <row r="610" spans="1:22" ht="12.75">
      <c r="A610"/>
      <c r="B610"/>
      <c r="C610"/>
      <c r="D610"/>
      <c r="E610"/>
      <c r="F610"/>
      <c r="G610"/>
      <c r="H610"/>
      <c r="I610"/>
      <c r="J610"/>
      <c r="K610"/>
      <c r="L610"/>
      <c r="M610"/>
      <c r="N610"/>
      <c r="O610"/>
      <c r="P610"/>
      <c r="Q610"/>
      <c r="R610"/>
      <c r="S610"/>
      <c r="T610"/>
      <c r="U610"/>
      <c r="V610"/>
    </row>
    <row r="611" spans="1:22" ht="12.75">
      <c r="A611"/>
      <c r="B611"/>
      <c r="C611"/>
      <c r="D611"/>
      <c r="E611"/>
      <c r="F611"/>
      <c r="G611"/>
      <c r="H611"/>
      <c r="I611"/>
      <c r="J611"/>
      <c r="K611"/>
      <c r="L611"/>
      <c r="M611"/>
      <c r="N611"/>
      <c r="O611"/>
      <c r="P611"/>
      <c r="Q611"/>
      <c r="R611"/>
      <c r="S611"/>
      <c r="T611"/>
      <c r="U611"/>
      <c r="V611"/>
    </row>
    <row r="612" spans="1:22" ht="12.75">
      <c r="A612"/>
      <c r="B612"/>
      <c r="C612"/>
      <c r="D612"/>
      <c r="E612"/>
      <c r="F612"/>
      <c r="G612"/>
      <c r="H612"/>
      <c r="I612"/>
      <c r="J612"/>
      <c r="K612"/>
      <c r="L612"/>
      <c r="M612"/>
      <c r="N612"/>
      <c r="O612"/>
      <c r="P612"/>
      <c r="Q612"/>
      <c r="R612"/>
      <c r="S612"/>
      <c r="T612"/>
      <c r="U612"/>
      <c r="V612"/>
    </row>
    <row r="613" spans="1:22" ht="12.75">
      <c r="A613"/>
      <c r="B613"/>
      <c r="C613"/>
      <c r="D613"/>
      <c r="E613"/>
      <c r="F613"/>
      <c r="G613"/>
      <c r="H613"/>
      <c r="I613"/>
      <c r="J613"/>
      <c r="K613"/>
      <c r="L613"/>
      <c r="M613"/>
      <c r="N613"/>
      <c r="O613"/>
      <c r="P613"/>
      <c r="Q613"/>
      <c r="R613"/>
      <c r="S613"/>
      <c r="T613"/>
      <c r="U613"/>
      <c r="V613"/>
    </row>
    <row r="614" spans="1:22" ht="12.75">
      <c r="A614"/>
      <c r="B614"/>
      <c r="C614"/>
      <c r="D614"/>
      <c r="E614"/>
      <c r="F614"/>
      <c r="G614"/>
      <c r="H614"/>
      <c r="I614"/>
      <c r="J614"/>
      <c r="K614"/>
      <c r="L614"/>
      <c r="M614"/>
      <c r="N614"/>
      <c r="O614"/>
      <c r="P614"/>
      <c r="Q614"/>
      <c r="R614"/>
      <c r="S614"/>
      <c r="T614"/>
      <c r="U614"/>
      <c r="V614"/>
    </row>
    <row r="615" spans="1:22" ht="12.75">
      <c r="A615"/>
      <c r="B615"/>
      <c r="C615"/>
      <c r="D615"/>
      <c r="E615"/>
      <c r="F615"/>
      <c r="G615"/>
      <c r="H615"/>
      <c r="I615"/>
      <c r="J615"/>
      <c r="K615"/>
      <c r="L615"/>
      <c r="M615"/>
      <c r="N615"/>
      <c r="O615"/>
      <c r="P615"/>
      <c r="Q615"/>
      <c r="R615"/>
      <c r="S615"/>
      <c r="T615"/>
      <c r="U615"/>
      <c r="V615"/>
    </row>
    <row r="616" spans="1:22" ht="12.75">
      <c r="A616"/>
      <c r="B616"/>
      <c r="C616"/>
      <c r="D616"/>
      <c r="E616"/>
      <c r="F616"/>
      <c r="G616"/>
      <c r="H616"/>
      <c r="I616"/>
      <c r="J616"/>
      <c r="K616"/>
      <c r="L616"/>
      <c r="M616"/>
      <c r="N616"/>
      <c r="O616"/>
      <c r="P616"/>
      <c r="Q616"/>
      <c r="R616"/>
      <c r="S616"/>
      <c r="T616"/>
      <c r="U616"/>
      <c r="V616"/>
    </row>
    <row r="617" spans="1:22" ht="12.75">
      <c r="A617"/>
      <c r="B617"/>
      <c r="C617"/>
      <c r="D617"/>
      <c r="E617"/>
      <c r="F617"/>
      <c r="G617"/>
      <c r="H617"/>
      <c r="I617"/>
      <c r="J617"/>
      <c r="K617"/>
      <c r="L617"/>
      <c r="M617"/>
      <c r="N617"/>
      <c r="O617"/>
      <c r="P617"/>
      <c r="Q617"/>
      <c r="R617"/>
      <c r="S617"/>
      <c r="T617"/>
      <c r="U617"/>
      <c r="V617"/>
    </row>
    <row r="618" spans="1:22" ht="12.75">
      <c r="A618"/>
      <c r="B618"/>
      <c r="C618"/>
      <c r="D618"/>
      <c r="E618"/>
      <c r="F618"/>
      <c r="G618"/>
      <c r="H618"/>
      <c r="I618"/>
      <c r="J618"/>
      <c r="K618"/>
      <c r="L618"/>
      <c r="M618"/>
      <c r="N618"/>
      <c r="O618"/>
      <c r="P618"/>
      <c r="Q618"/>
      <c r="R618"/>
      <c r="S618"/>
      <c r="T618"/>
      <c r="U618"/>
      <c r="V618"/>
    </row>
    <row r="619" spans="1:22" ht="12.75">
      <c r="A619"/>
      <c r="B619"/>
      <c r="C619"/>
      <c r="D619"/>
      <c r="E619"/>
      <c r="F619"/>
      <c r="G619"/>
      <c r="H619"/>
      <c r="I619"/>
      <c r="J619"/>
      <c r="K619"/>
      <c r="L619"/>
      <c r="M619"/>
      <c r="N619"/>
      <c r="O619"/>
      <c r="P619"/>
      <c r="Q619"/>
      <c r="R619"/>
      <c r="S619"/>
      <c r="T619"/>
      <c r="U619"/>
      <c r="V619"/>
    </row>
    <row r="620" spans="1:22" ht="12.75">
      <c r="A620"/>
      <c r="B620"/>
      <c r="C620"/>
      <c r="D620"/>
      <c r="E620"/>
      <c r="F620"/>
      <c r="G620"/>
      <c r="H620"/>
      <c r="I620"/>
      <c r="J620"/>
      <c r="K620"/>
      <c r="L620"/>
      <c r="M620"/>
      <c r="N620"/>
      <c r="O620"/>
      <c r="P620"/>
      <c r="Q620"/>
      <c r="R620"/>
      <c r="S620"/>
      <c r="T620"/>
      <c r="U620"/>
      <c r="V620"/>
    </row>
    <row r="621" spans="1:22" ht="12.75">
      <c r="A621"/>
      <c r="B621"/>
      <c r="C621"/>
      <c r="D621"/>
      <c r="E621"/>
      <c r="F621"/>
      <c r="G621"/>
      <c r="H621"/>
      <c r="I621"/>
      <c r="J621"/>
      <c r="K621"/>
      <c r="L621"/>
      <c r="M621"/>
      <c r="N621"/>
      <c r="O621"/>
      <c r="P621"/>
      <c r="Q621"/>
      <c r="R621"/>
      <c r="S621"/>
      <c r="T621"/>
      <c r="U621"/>
      <c r="V621"/>
    </row>
    <row r="622" spans="1:22" ht="12.75">
      <c r="A622"/>
      <c r="B622"/>
      <c r="C622"/>
      <c r="D622"/>
      <c r="E622"/>
      <c r="F622"/>
      <c r="G622"/>
      <c r="H622"/>
      <c r="I622"/>
      <c r="J622"/>
      <c r="K622"/>
      <c r="L622"/>
      <c r="M622"/>
      <c r="N622"/>
      <c r="O622"/>
      <c r="P622"/>
      <c r="Q622"/>
      <c r="R622"/>
      <c r="S622"/>
      <c r="T622"/>
      <c r="U622"/>
      <c r="V622"/>
    </row>
    <row r="623" spans="1:22" ht="12.75">
      <c r="A623"/>
      <c r="B623"/>
      <c r="C623"/>
      <c r="D623"/>
      <c r="E623"/>
      <c r="F623"/>
      <c r="G623"/>
      <c r="H623"/>
      <c r="I623"/>
      <c r="J623"/>
      <c r="K623"/>
      <c r="L623"/>
      <c r="M623"/>
      <c r="N623"/>
      <c r="O623"/>
      <c r="P623"/>
      <c r="Q623"/>
      <c r="R623"/>
      <c r="S623"/>
      <c r="T623"/>
      <c r="U623"/>
      <c r="V623"/>
    </row>
    <row r="624" spans="1:22" ht="12.75">
      <c r="A624"/>
      <c r="B624"/>
      <c r="C624"/>
      <c r="D624"/>
      <c r="E624"/>
      <c r="F624"/>
      <c r="G624"/>
      <c r="H624"/>
      <c r="I624"/>
      <c r="J624"/>
      <c r="K624"/>
      <c r="L624"/>
      <c r="M624"/>
      <c r="N624"/>
      <c r="O624"/>
      <c r="P624"/>
      <c r="Q624"/>
      <c r="R624"/>
      <c r="S624"/>
      <c r="T624"/>
      <c r="U624"/>
      <c r="V624"/>
    </row>
    <row r="625" spans="1:22" ht="12.75">
      <c r="A625"/>
      <c r="B625"/>
      <c r="C625"/>
      <c r="D625"/>
      <c r="E625"/>
      <c r="F625"/>
      <c r="G625"/>
      <c r="H625"/>
      <c r="I625"/>
      <c r="J625"/>
      <c r="K625"/>
      <c r="L625"/>
      <c r="M625"/>
      <c r="N625"/>
      <c r="O625"/>
      <c r="P625"/>
      <c r="Q625"/>
      <c r="R625"/>
      <c r="S625"/>
      <c r="T625"/>
      <c r="U625"/>
      <c r="V625"/>
    </row>
    <row r="626" spans="1:22" ht="12.75">
      <c r="A626"/>
      <c r="B626"/>
      <c r="C626"/>
      <c r="D626"/>
      <c r="E626"/>
      <c r="F626"/>
      <c r="G626"/>
      <c r="H626"/>
      <c r="I626"/>
      <c r="J626"/>
      <c r="K626"/>
      <c r="L626"/>
      <c r="M626"/>
      <c r="N626"/>
      <c r="O626"/>
      <c r="P626"/>
      <c r="Q626"/>
      <c r="R626"/>
      <c r="S626"/>
      <c r="T626"/>
      <c r="U626"/>
      <c r="V626"/>
    </row>
    <row r="627" spans="1:22" ht="12.75">
      <c r="A627"/>
      <c r="B627"/>
      <c r="C627"/>
      <c r="D627"/>
      <c r="E627"/>
      <c r="F627"/>
      <c r="G627"/>
      <c r="H627"/>
      <c r="I627"/>
      <c r="J627"/>
      <c r="K627"/>
      <c r="L627"/>
      <c r="M627"/>
      <c r="N627"/>
      <c r="O627"/>
      <c r="P627"/>
      <c r="Q627"/>
      <c r="R627"/>
      <c r="S627"/>
      <c r="T627"/>
      <c r="U627"/>
      <c r="V627"/>
    </row>
    <row r="628" spans="1:22" ht="12.75">
      <c r="A628"/>
      <c r="B628"/>
      <c r="C628"/>
      <c r="D628"/>
      <c r="E628"/>
      <c r="F628"/>
      <c r="G628"/>
      <c r="H628"/>
      <c r="I628"/>
      <c r="J628"/>
      <c r="K628"/>
      <c r="L628"/>
      <c r="M628"/>
      <c r="N628"/>
      <c r="O628"/>
      <c r="P628"/>
      <c r="Q628"/>
      <c r="R628"/>
      <c r="S628"/>
      <c r="T628"/>
      <c r="U628"/>
      <c r="V628"/>
    </row>
    <row r="629" spans="1:22" ht="12.75">
      <c r="A629"/>
      <c r="B629"/>
      <c r="C629"/>
      <c r="D629"/>
      <c r="E629"/>
      <c r="F629"/>
      <c r="G629"/>
      <c r="H629"/>
      <c r="I629"/>
      <c r="J629"/>
      <c r="K629"/>
      <c r="L629"/>
      <c r="M629"/>
      <c r="N629"/>
      <c r="O629"/>
      <c r="P629"/>
      <c r="Q629"/>
      <c r="R629"/>
      <c r="S629"/>
      <c r="T629"/>
      <c r="U629"/>
      <c r="V629"/>
    </row>
    <row r="630" spans="1:22" ht="12.75">
      <c r="A630"/>
      <c r="B630"/>
      <c r="C630"/>
      <c r="D630"/>
      <c r="E630"/>
      <c r="F630"/>
      <c r="G630"/>
      <c r="H630"/>
      <c r="I630"/>
      <c r="J630"/>
      <c r="K630"/>
      <c r="L630"/>
      <c r="M630"/>
      <c r="N630"/>
      <c r="O630"/>
      <c r="P630"/>
      <c r="Q630"/>
      <c r="R630"/>
      <c r="S630"/>
      <c r="T630"/>
      <c r="U630"/>
      <c r="V630"/>
    </row>
    <row r="631" spans="1:22" ht="12.75">
      <c r="A631"/>
      <c r="B631"/>
      <c r="C631"/>
      <c r="D631"/>
      <c r="E631"/>
      <c r="F631"/>
      <c r="G631"/>
      <c r="H631"/>
      <c r="I631"/>
      <c r="J631"/>
      <c r="K631"/>
      <c r="L631"/>
      <c r="M631"/>
      <c r="N631"/>
      <c r="O631"/>
      <c r="P631"/>
      <c r="Q631"/>
      <c r="R631"/>
      <c r="S631"/>
      <c r="T631"/>
      <c r="U631"/>
      <c r="V631"/>
    </row>
    <row r="632" spans="1:22" ht="12.75">
      <c r="A632"/>
      <c r="B632"/>
      <c r="C632"/>
      <c r="D632"/>
      <c r="E632"/>
      <c r="F632"/>
      <c r="G632"/>
      <c r="H632"/>
      <c r="I632"/>
      <c r="J632"/>
      <c r="K632"/>
      <c r="L632"/>
      <c r="M632"/>
      <c r="N632"/>
      <c r="O632"/>
      <c r="P632"/>
      <c r="Q632"/>
      <c r="R632"/>
      <c r="S632"/>
      <c r="T632"/>
      <c r="U632"/>
      <c r="V632"/>
    </row>
    <row r="633" spans="1:22" ht="12.75">
      <c r="A633"/>
      <c r="B633"/>
      <c r="C633"/>
      <c r="D633"/>
      <c r="E633"/>
      <c r="F633"/>
      <c r="G633"/>
      <c r="H633"/>
      <c r="I633"/>
      <c r="J633"/>
      <c r="K633"/>
      <c r="L633"/>
      <c r="M633"/>
      <c r="N633"/>
      <c r="O633"/>
      <c r="P633"/>
      <c r="Q633"/>
      <c r="R633"/>
      <c r="S633"/>
      <c r="T633"/>
      <c r="U633"/>
      <c r="V633"/>
    </row>
    <row r="634" spans="1:22" ht="12.75">
      <c r="A634"/>
      <c r="B634"/>
      <c r="C634"/>
      <c r="D634"/>
      <c r="E634"/>
      <c r="F634"/>
      <c r="G634"/>
      <c r="H634"/>
      <c r="I634"/>
      <c r="J634"/>
      <c r="K634"/>
      <c r="L634"/>
      <c r="M634"/>
      <c r="N634"/>
      <c r="O634"/>
      <c r="P634"/>
      <c r="Q634"/>
      <c r="R634"/>
      <c r="S634"/>
      <c r="T634"/>
      <c r="U634"/>
      <c r="V634"/>
    </row>
    <row r="635" spans="1:22" ht="12.75">
      <c r="A635"/>
      <c r="B635"/>
      <c r="C635"/>
      <c r="D635"/>
      <c r="E635"/>
      <c r="F635"/>
      <c r="G635"/>
      <c r="H635"/>
      <c r="I635"/>
      <c r="J635"/>
      <c r="K635"/>
      <c r="L635"/>
      <c r="M635"/>
      <c r="N635"/>
      <c r="O635"/>
      <c r="P635"/>
      <c r="Q635"/>
      <c r="R635"/>
      <c r="S635"/>
      <c r="T635"/>
      <c r="U635"/>
      <c r="V635"/>
    </row>
    <row r="636" spans="1:22" ht="12.75">
      <c r="A636"/>
      <c r="B636"/>
      <c r="C636"/>
      <c r="D636"/>
      <c r="E636"/>
      <c r="F636"/>
      <c r="G636"/>
      <c r="H636"/>
      <c r="I636"/>
      <c r="J636"/>
      <c r="K636"/>
      <c r="L636"/>
      <c r="M636"/>
      <c r="N636"/>
      <c r="O636"/>
      <c r="P636"/>
      <c r="Q636"/>
      <c r="R636"/>
      <c r="S636"/>
      <c r="T636"/>
      <c r="U636"/>
      <c r="V636"/>
    </row>
    <row r="637" spans="1:22" ht="12.75">
      <c r="A637"/>
      <c r="B637"/>
      <c r="C637"/>
      <c r="D637"/>
      <c r="E637"/>
      <c r="F637"/>
      <c r="G637"/>
      <c r="H637"/>
      <c r="I637"/>
      <c r="J637"/>
      <c r="K637"/>
      <c r="L637"/>
      <c r="M637"/>
      <c r="N637"/>
      <c r="O637"/>
      <c r="P637"/>
      <c r="Q637"/>
      <c r="R637"/>
      <c r="S637"/>
      <c r="T637"/>
      <c r="U637"/>
      <c r="V637"/>
    </row>
    <row r="638" spans="1:22" ht="12.75">
      <c r="A638"/>
      <c r="B638"/>
      <c r="C638"/>
      <c r="D638"/>
      <c r="E638"/>
      <c r="F638"/>
      <c r="G638"/>
      <c r="H638"/>
      <c r="I638"/>
      <c r="J638"/>
      <c r="K638"/>
      <c r="L638"/>
      <c r="M638"/>
      <c r="N638"/>
      <c r="O638"/>
      <c r="P638"/>
      <c r="Q638"/>
      <c r="R638"/>
      <c r="S638"/>
      <c r="T638"/>
      <c r="U638"/>
      <c r="V638"/>
    </row>
    <row r="639" spans="1:22" ht="12.75">
      <c r="A639"/>
      <c r="B639"/>
      <c r="C639"/>
      <c r="D639"/>
      <c r="E639"/>
      <c r="F639"/>
      <c r="G639"/>
      <c r="H639"/>
      <c r="I639"/>
      <c r="J639"/>
      <c r="K639"/>
      <c r="L639"/>
      <c r="M639"/>
      <c r="N639"/>
      <c r="O639"/>
      <c r="P639"/>
      <c r="Q639"/>
      <c r="R639"/>
      <c r="S639"/>
      <c r="T639"/>
      <c r="U639"/>
      <c r="V639"/>
    </row>
    <row r="640" spans="1:22" ht="12.75">
      <c r="A640"/>
      <c r="B640"/>
      <c r="C640"/>
      <c r="D640"/>
      <c r="E640"/>
      <c r="F640"/>
      <c r="G640"/>
      <c r="H640"/>
      <c r="I640"/>
      <c r="J640"/>
      <c r="K640"/>
      <c r="L640"/>
      <c r="M640"/>
      <c r="N640"/>
      <c r="O640"/>
      <c r="P640"/>
      <c r="Q640"/>
      <c r="R640"/>
      <c r="S640"/>
      <c r="T640"/>
      <c r="U640"/>
      <c r="V640"/>
    </row>
    <row r="641" spans="1:22" ht="12.75">
      <c r="A641"/>
      <c r="B641"/>
      <c r="C641"/>
      <c r="D641"/>
      <c r="E641"/>
      <c r="F641"/>
      <c r="G641"/>
      <c r="H641"/>
      <c r="I641"/>
      <c r="J641"/>
      <c r="K641"/>
      <c r="L641"/>
      <c r="M641"/>
      <c r="N641"/>
      <c r="O641"/>
      <c r="P641"/>
      <c r="Q641"/>
      <c r="R641"/>
      <c r="S641"/>
      <c r="T641"/>
      <c r="U641"/>
      <c r="V641"/>
    </row>
    <row r="642" spans="1:22" ht="12.75">
      <c r="A642"/>
      <c r="B642"/>
      <c r="C642"/>
      <c r="D642"/>
      <c r="E642"/>
      <c r="F642"/>
      <c r="G642"/>
      <c r="H642"/>
      <c r="I642"/>
      <c r="J642"/>
      <c r="K642"/>
      <c r="L642"/>
      <c r="M642"/>
      <c r="N642"/>
      <c r="O642"/>
      <c r="P642"/>
      <c r="Q642"/>
      <c r="R642"/>
      <c r="S642"/>
      <c r="T642"/>
      <c r="U642"/>
      <c r="V642"/>
    </row>
    <row r="643" spans="1:22" ht="12.75">
      <c r="A643"/>
      <c r="B643"/>
      <c r="C643"/>
      <c r="D643"/>
      <c r="E643"/>
      <c r="F643"/>
      <c r="G643"/>
      <c r="H643"/>
      <c r="I643"/>
      <c r="J643"/>
      <c r="K643"/>
      <c r="L643"/>
      <c r="M643"/>
      <c r="N643"/>
      <c r="O643"/>
      <c r="P643"/>
      <c r="Q643"/>
      <c r="R643"/>
      <c r="S643"/>
      <c r="T643"/>
      <c r="U643"/>
      <c r="V643"/>
    </row>
    <row r="644" spans="1:22" ht="12.75">
      <c r="A644"/>
      <c r="B644"/>
      <c r="C644"/>
      <c r="D644"/>
      <c r="E644"/>
      <c r="F644"/>
      <c r="G644"/>
      <c r="H644"/>
      <c r="I644"/>
      <c r="J644"/>
      <c r="K644"/>
      <c r="L644"/>
      <c r="M644"/>
      <c r="N644"/>
      <c r="O644"/>
      <c r="P644"/>
      <c r="Q644"/>
      <c r="R644"/>
      <c r="S644"/>
      <c r="T644"/>
      <c r="U644"/>
      <c r="V644"/>
    </row>
    <row r="645" spans="1:22" ht="12.75">
      <c r="A645"/>
      <c r="B645"/>
      <c r="C645"/>
      <c r="D645"/>
      <c r="E645"/>
      <c r="F645"/>
      <c r="G645"/>
      <c r="H645"/>
      <c r="I645"/>
      <c r="J645"/>
      <c r="K645"/>
      <c r="L645"/>
      <c r="M645"/>
      <c r="N645"/>
      <c r="O645"/>
      <c r="P645"/>
      <c r="Q645"/>
      <c r="R645"/>
      <c r="S645"/>
      <c r="T645"/>
      <c r="U645"/>
      <c r="V645"/>
    </row>
    <row r="646" spans="1:22" ht="12.75">
      <c r="A646"/>
      <c r="B646"/>
      <c r="C646"/>
      <c r="D646"/>
      <c r="E646"/>
      <c r="F646"/>
      <c r="G646"/>
      <c r="H646"/>
      <c r="I646"/>
      <c r="J646"/>
      <c r="K646"/>
      <c r="L646"/>
      <c r="M646"/>
      <c r="N646"/>
      <c r="O646"/>
      <c r="P646"/>
      <c r="Q646"/>
      <c r="R646"/>
      <c r="S646"/>
      <c r="T646"/>
      <c r="U646"/>
      <c r="V646"/>
    </row>
    <row r="647" spans="1:22" ht="12.75">
      <c r="A647"/>
      <c r="B647"/>
      <c r="C647"/>
      <c r="D647"/>
      <c r="E647"/>
      <c r="F647"/>
      <c r="G647"/>
      <c r="H647"/>
      <c r="I647"/>
      <c r="J647"/>
      <c r="K647"/>
      <c r="L647"/>
      <c r="M647"/>
      <c r="N647"/>
      <c r="O647"/>
      <c r="P647"/>
      <c r="Q647"/>
      <c r="R647"/>
      <c r="S647"/>
      <c r="T647"/>
      <c r="U647"/>
      <c r="V647"/>
    </row>
    <row r="648" spans="1:22" ht="12.75">
      <c r="A648"/>
      <c r="B648"/>
      <c r="C648"/>
      <c r="D648"/>
      <c r="E648"/>
      <c r="F648"/>
      <c r="G648"/>
      <c r="H648"/>
      <c r="I648"/>
      <c r="J648"/>
      <c r="K648"/>
      <c r="L648"/>
      <c r="M648"/>
      <c r="N648"/>
      <c r="O648"/>
      <c r="P648"/>
      <c r="Q648"/>
      <c r="R648"/>
      <c r="S648"/>
      <c r="T648"/>
      <c r="U648"/>
      <c r="V648"/>
    </row>
    <row r="649" spans="1:22" ht="12.75">
      <c r="A649"/>
      <c r="B649"/>
      <c r="C649"/>
      <c r="D649"/>
      <c r="E649"/>
      <c r="F649"/>
      <c r="G649"/>
      <c r="H649"/>
      <c r="I649"/>
      <c r="J649"/>
      <c r="K649"/>
      <c r="L649"/>
      <c r="M649"/>
      <c r="N649"/>
      <c r="O649"/>
      <c r="P649"/>
      <c r="Q649"/>
      <c r="R649"/>
      <c r="S649"/>
      <c r="T649"/>
      <c r="U649"/>
      <c r="V649"/>
    </row>
    <row r="650" spans="1:22" ht="12.75">
      <c r="A650"/>
      <c r="B650"/>
      <c r="C650"/>
      <c r="D650"/>
      <c r="E650"/>
      <c r="F650"/>
      <c r="G650"/>
      <c r="H650"/>
      <c r="I650"/>
      <c r="J650"/>
      <c r="K650"/>
      <c r="L650"/>
      <c r="M650"/>
      <c r="N650"/>
      <c r="O650"/>
      <c r="P650"/>
      <c r="Q650"/>
      <c r="R650"/>
      <c r="S650"/>
      <c r="T650"/>
      <c r="U650"/>
      <c r="V650"/>
    </row>
    <row r="651" spans="1:22" ht="12.75">
      <c r="A651"/>
      <c r="B651"/>
      <c r="C651"/>
      <c r="D651"/>
      <c r="E651"/>
      <c r="F651"/>
      <c r="G651"/>
      <c r="H651"/>
      <c r="I651"/>
      <c r="J651"/>
      <c r="K651"/>
      <c r="L651"/>
      <c r="M651"/>
      <c r="N651"/>
      <c r="O651"/>
      <c r="P651"/>
      <c r="Q651"/>
      <c r="R651"/>
      <c r="S651"/>
      <c r="T651"/>
      <c r="U651"/>
      <c r="V651"/>
    </row>
    <row r="652" spans="1:22" ht="12.75">
      <c r="A652"/>
      <c r="B652"/>
      <c r="C652"/>
      <c r="D652"/>
      <c r="E652"/>
      <c r="F652"/>
      <c r="G652"/>
      <c r="H652"/>
      <c r="I652"/>
      <c r="J652"/>
      <c r="K652"/>
      <c r="L652"/>
      <c r="M652"/>
      <c r="N652"/>
      <c r="O652"/>
      <c r="P652"/>
      <c r="Q652"/>
      <c r="R652"/>
      <c r="S652"/>
      <c r="T652"/>
      <c r="U652"/>
      <c r="V652"/>
    </row>
    <row r="653" spans="1:22" ht="12.75">
      <c r="A653"/>
      <c r="B653"/>
      <c r="C653"/>
      <c r="D653"/>
      <c r="E653"/>
      <c r="F653"/>
      <c r="G653"/>
      <c r="H653"/>
      <c r="I653"/>
      <c r="J653"/>
      <c r="K653"/>
      <c r="L653"/>
      <c r="M653"/>
      <c r="N653"/>
      <c r="O653"/>
      <c r="P653"/>
      <c r="Q653"/>
      <c r="R653"/>
      <c r="S653"/>
      <c r="T653"/>
      <c r="U653"/>
      <c r="V653"/>
    </row>
    <row r="654" spans="1:22" ht="12.75">
      <c r="A654"/>
      <c r="B654"/>
      <c r="C654"/>
      <c r="D654"/>
      <c r="E654"/>
      <c r="F654"/>
      <c r="G654"/>
      <c r="H654"/>
      <c r="I654"/>
      <c r="J654"/>
      <c r="K654"/>
      <c r="L654"/>
      <c r="M654"/>
      <c r="N654"/>
      <c r="O654"/>
      <c r="P654"/>
      <c r="Q654"/>
      <c r="R654"/>
      <c r="S654"/>
      <c r="T654"/>
      <c r="U654"/>
      <c r="V654"/>
    </row>
    <row r="655" spans="1:22" ht="12.75">
      <c r="A655"/>
      <c r="B655"/>
      <c r="C655"/>
      <c r="D655"/>
      <c r="E655"/>
      <c r="F655"/>
      <c r="G655"/>
      <c r="H655"/>
      <c r="I655"/>
      <c r="J655"/>
      <c r="K655"/>
      <c r="L655"/>
      <c r="M655"/>
      <c r="N655"/>
      <c r="O655"/>
      <c r="P655"/>
      <c r="Q655"/>
      <c r="R655"/>
      <c r="S655"/>
      <c r="T655"/>
      <c r="U655"/>
      <c r="V655"/>
    </row>
    <row r="656" spans="1:22" ht="12.75">
      <c r="A656"/>
      <c r="B656"/>
      <c r="C656"/>
      <c r="D656"/>
      <c r="E656"/>
      <c r="F656"/>
      <c r="G656"/>
      <c r="H656"/>
      <c r="I656"/>
      <c r="J656"/>
      <c r="K656"/>
      <c r="L656"/>
      <c r="M656"/>
      <c r="N656"/>
      <c r="O656"/>
      <c r="P656"/>
      <c r="Q656"/>
      <c r="R656"/>
      <c r="S656"/>
      <c r="T656"/>
      <c r="U656"/>
      <c r="V656"/>
    </row>
    <row r="657" spans="1:22" ht="12.75">
      <c r="A657"/>
      <c r="B657"/>
      <c r="C657"/>
      <c r="D657"/>
      <c r="E657"/>
      <c r="F657"/>
      <c r="G657"/>
      <c r="H657"/>
      <c r="I657"/>
      <c r="J657"/>
      <c r="K657"/>
      <c r="L657"/>
      <c r="M657"/>
      <c r="N657"/>
      <c r="O657"/>
      <c r="P657"/>
      <c r="Q657"/>
      <c r="R657"/>
      <c r="S657"/>
      <c r="T657"/>
      <c r="U657"/>
      <c r="V657"/>
    </row>
    <row r="658" spans="1:22" ht="12.75">
      <c r="A658"/>
      <c r="B658"/>
      <c r="C658"/>
      <c r="D658"/>
      <c r="E658"/>
      <c r="F658"/>
      <c r="G658"/>
      <c r="H658"/>
      <c r="I658"/>
      <c r="J658"/>
      <c r="K658"/>
      <c r="L658"/>
      <c r="M658"/>
      <c r="N658"/>
      <c r="O658"/>
      <c r="P658"/>
      <c r="Q658"/>
      <c r="R658"/>
      <c r="S658"/>
      <c r="T658"/>
      <c r="U658"/>
      <c r="V658"/>
    </row>
    <row r="659" spans="1:22" ht="12.75">
      <c r="A659"/>
      <c r="B659"/>
      <c r="C659"/>
      <c r="D659"/>
      <c r="E659"/>
      <c r="F659"/>
      <c r="G659"/>
      <c r="H659"/>
      <c r="I659"/>
      <c r="J659"/>
      <c r="K659"/>
      <c r="L659"/>
      <c r="M659"/>
      <c r="N659"/>
      <c r="O659"/>
      <c r="P659"/>
      <c r="Q659"/>
      <c r="R659"/>
      <c r="S659"/>
      <c r="T659"/>
      <c r="U659"/>
      <c r="V659"/>
    </row>
    <row r="660" spans="1:22" ht="12.75">
      <c r="A660"/>
      <c r="B660"/>
      <c r="C660"/>
      <c r="D660"/>
      <c r="E660"/>
      <c r="F660"/>
      <c r="G660"/>
      <c r="H660"/>
      <c r="I660"/>
      <c r="J660"/>
      <c r="K660"/>
      <c r="L660"/>
      <c r="M660"/>
      <c r="N660"/>
      <c r="O660"/>
      <c r="P660"/>
      <c r="Q660"/>
      <c r="R660"/>
      <c r="S660"/>
      <c r="T660"/>
      <c r="U660"/>
      <c r="V660"/>
    </row>
    <row r="661" spans="1:22" ht="12.75">
      <c r="A661"/>
      <c r="B661"/>
      <c r="C661"/>
      <c r="D661"/>
      <c r="E661"/>
      <c r="F661"/>
      <c r="G661"/>
      <c r="H661"/>
      <c r="I661"/>
      <c r="J661"/>
      <c r="K661"/>
      <c r="L661"/>
      <c r="M661"/>
      <c r="N661"/>
      <c r="O661"/>
      <c r="P661"/>
      <c r="Q661"/>
      <c r="R661"/>
      <c r="S661"/>
      <c r="T661"/>
      <c r="U661"/>
      <c r="V661"/>
    </row>
    <row r="662" spans="1:22" ht="12.75">
      <c r="A662"/>
      <c r="B662"/>
      <c r="C662"/>
      <c r="D662"/>
      <c r="E662"/>
      <c r="F662"/>
      <c r="G662"/>
      <c r="H662"/>
      <c r="I662"/>
      <c r="J662"/>
      <c r="K662"/>
      <c r="L662"/>
      <c r="M662"/>
      <c r="N662"/>
      <c r="O662"/>
      <c r="P662"/>
      <c r="Q662"/>
      <c r="R662"/>
      <c r="S662"/>
      <c r="T662"/>
      <c r="U662"/>
      <c r="V662"/>
    </row>
    <row r="663" spans="1:22" ht="12.75">
      <c r="A663"/>
      <c r="B663"/>
      <c r="C663"/>
      <c r="D663"/>
      <c r="E663"/>
      <c r="F663"/>
      <c r="G663"/>
      <c r="H663"/>
      <c r="I663"/>
      <c r="J663"/>
      <c r="K663"/>
      <c r="L663"/>
      <c r="M663"/>
      <c r="N663"/>
      <c r="O663"/>
      <c r="P663"/>
      <c r="Q663"/>
      <c r="R663"/>
      <c r="S663"/>
      <c r="T663"/>
      <c r="U663"/>
      <c r="V663"/>
    </row>
    <row r="664" spans="1:22" ht="12.75">
      <c r="A664"/>
      <c r="B664"/>
      <c r="C664"/>
      <c r="D664"/>
      <c r="E664"/>
      <c r="F664"/>
      <c r="G664"/>
      <c r="H664"/>
      <c r="I664"/>
      <c r="J664"/>
      <c r="K664"/>
      <c r="L664"/>
      <c r="M664"/>
      <c r="N664"/>
      <c r="O664"/>
      <c r="P664"/>
      <c r="Q664"/>
      <c r="R664"/>
      <c r="S664"/>
      <c r="T664"/>
      <c r="U664"/>
      <c r="V664"/>
    </row>
    <row r="665" spans="1:22" ht="12.75">
      <c r="A665"/>
      <c r="B665"/>
      <c r="C665"/>
      <c r="D665"/>
      <c r="E665"/>
      <c r="F665"/>
      <c r="G665"/>
      <c r="H665"/>
      <c r="I665"/>
      <c r="J665"/>
      <c r="K665"/>
      <c r="L665"/>
      <c r="M665"/>
      <c r="N665"/>
      <c r="O665"/>
      <c r="P665"/>
      <c r="Q665"/>
      <c r="R665"/>
      <c r="S665"/>
      <c r="T665"/>
      <c r="U665"/>
      <c r="V665"/>
    </row>
    <row r="666" spans="1:22" ht="12.75">
      <c r="A666"/>
      <c r="B666"/>
      <c r="C666"/>
      <c r="D666"/>
      <c r="E666"/>
      <c r="F666"/>
      <c r="G666"/>
      <c r="H666"/>
      <c r="I666"/>
      <c r="J666"/>
      <c r="K666"/>
      <c r="L666"/>
      <c r="M666"/>
      <c r="N666"/>
      <c r="O666"/>
      <c r="P666"/>
      <c r="Q666"/>
      <c r="R666"/>
      <c r="S666"/>
      <c r="T666"/>
      <c r="U666"/>
      <c r="V666"/>
    </row>
    <row r="667" spans="1:22" ht="12.75">
      <c r="A667"/>
      <c r="B667"/>
      <c r="C667"/>
      <c r="D667"/>
      <c r="E667"/>
      <c r="F667"/>
      <c r="G667"/>
      <c r="H667"/>
      <c r="I667"/>
      <c r="J667"/>
      <c r="K667"/>
      <c r="L667"/>
      <c r="M667"/>
      <c r="N667"/>
      <c r="O667"/>
      <c r="P667"/>
      <c r="Q667"/>
      <c r="R667"/>
      <c r="S667"/>
      <c r="T667"/>
      <c r="U667"/>
      <c r="V667"/>
    </row>
    <row r="668" spans="1:22" ht="12.75">
      <c r="A668"/>
      <c r="B668"/>
      <c r="C668"/>
      <c r="D668"/>
      <c r="E668"/>
      <c r="F668"/>
      <c r="G668"/>
      <c r="H668"/>
      <c r="I668"/>
      <c r="J668"/>
      <c r="K668"/>
      <c r="L668"/>
      <c r="M668"/>
      <c r="N668"/>
      <c r="O668"/>
      <c r="P668"/>
      <c r="Q668"/>
      <c r="R668"/>
      <c r="S668"/>
      <c r="T668"/>
      <c r="U668"/>
      <c r="V668"/>
    </row>
    <row r="669" spans="1:22" ht="12.75">
      <c r="A669"/>
      <c r="B669"/>
      <c r="C669"/>
      <c r="D669"/>
      <c r="E669"/>
      <c r="F669"/>
      <c r="G669"/>
      <c r="H669"/>
      <c r="I669"/>
      <c r="J669"/>
      <c r="K669"/>
      <c r="L669"/>
      <c r="M669"/>
      <c r="N669"/>
      <c r="O669"/>
      <c r="P669"/>
      <c r="Q669"/>
      <c r="R669"/>
      <c r="S669"/>
      <c r="T669"/>
      <c r="U669"/>
      <c r="V669"/>
    </row>
    <row r="670" spans="1:22" ht="12.75">
      <c r="A670"/>
      <c r="B670"/>
      <c r="C670"/>
      <c r="D670"/>
      <c r="E670"/>
      <c r="F670"/>
      <c r="G670"/>
      <c r="H670"/>
      <c r="I670"/>
      <c r="J670"/>
      <c r="K670"/>
      <c r="L670"/>
      <c r="M670"/>
      <c r="N670"/>
      <c r="O670"/>
      <c r="P670"/>
      <c r="Q670"/>
      <c r="R670"/>
      <c r="S670"/>
      <c r="T670"/>
      <c r="U670"/>
      <c r="V670"/>
    </row>
    <row r="671" spans="1:22" ht="12.75">
      <c r="A671"/>
      <c r="B671"/>
      <c r="C671"/>
      <c r="D671"/>
      <c r="E671"/>
      <c r="F671"/>
      <c r="G671"/>
      <c r="H671"/>
      <c r="I671"/>
      <c r="J671"/>
      <c r="K671"/>
      <c r="L671"/>
      <c r="M671"/>
      <c r="N671"/>
      <c r="O671"/>
      <c r="P671"/>
      <c r="Q671"/>
      <c r="R671"/>
      <c r="S671"/>
      <c r="T671"/>
      <c r="U671"/>
      <c r="V671"/>
    </row>
    <row r="672" spans="1:22" ht="12.75">
      <c r="A672"/>
      <c r="B672"/>
      <c r="C672"/>
      <c r="D672"/>
      <c r="E672"/>
      <c r="F672"/>
      <c r="G672"/>
      <c r="H672"/>
      <c r="I672"/>
      <c r="J672"/>
      <c r="K672"/>
      <c r="L672"/>
      <c r="M672"/>
      <c r="N672"/>
      <c r="O672"/>
      <c r="P672"/>
      <c r="Q672"/>
      <c r="R672"/>
      <c r="S672"/>
      <c r="T672"/>
      <c r="U672"/>
      <c r="V672"/>
    </row>
    <row r="673" spans="1:22" ht="12.75">
      <c r="A673"/>
      <c r="B673"/>
      <c r="C673"/>
      <c r="D673"/>
      <c r="E673"/>
      <c r="F673"/>
      <c r="G673"/>
      <c r="H673"/>
      <c r="I673"/>
      <c r="J673"/>
      <c r="K673"/>
      <c r="L673"/>
      <c r="M673"/>
      <c r="N673"/>
      <c r="O673"/>
      <c r="P673"/>
      <c r="Q673"/>
      <c r="R673"/>
      <c r="S673"/>
      <c r="T673"/>
      <c r="U673"/>
      <c r="V673"/>
    </row>
    <row r="674" spans="1:22" ht="12.75">
      <c r="A674"/>
      <c r="B674"/>
      <c r="C674"/>
      <c r="D674"/>
      <c r="E674"/>
      <c r="F674"/>
      <c r="G674"/>
      <c r="H674"/>
      <c r="I674"/>
      <c r="J674"/>
      <c r="K674"/>
      <c r="L674"/>
      <c r="M674"/>
      <c r="N674"/>
      <c r="O674"/>
      <c r="P674"/>
      <c r="Q674"/>
      <c r="R674"/>
      <c r="S674"/>
      <c r="T674"/>
      <c r="U674"/>
      <c r="V674"/>
    </row>
    <row r="675" spans="1:22" ht="12.75">
      <c r="A675"/>
      <c r="B675"/>
      <c r="C675"/>
      <c r="D675"/>
      <c r="E675"/>
      <c r="F675"/>
      <c r="G675"/>
      <c r="H675"/>
      <c r="I675"/>
      <c r="J675"/>
      <c r="K675"/>
      <c r="L675"/>
      <c r="M675"/>
      <c r="N675"/>
      <c r="O675"/>
      <c r="P675"/>
      <c r="Q675"/>
      <c r="R675"/>
      <c r="S675"/>
      <c r="T675"/>
      <c r="U675"/>
      <c r="V675"/>
    </row>
    <row r="676" spans="1:22" ht="12.75">
      <c r="A676"/>
      <c r="B676"/>
      <c r="C676"/>
      <c r="D676"/>
      <c r="E676"/>
      <c r="F676"/>
      <c r="G676"/>
      <c r="H676"/>
      <c r="I676"/>
      <c r="J676"/>
      <c r="K676"/>
      <c r="L676"/>
      <c r="M676"/>
      <c r="N676"/>
      <c r="O676"/>
      <c r="P676"/>
      <c r="Q676"/>
      <c r="R676"/>
      <c r="S676"/>
      <c r="T676"/>
      <c r="U676"/>
      <c r="V676"/>
    </row>
    <row r="677" spans="1:22" ht="12.75">
      <c r="A677"/>
      <c r="B677"/>
      <c r="C677"/>
      <c r="D677"/>
      <c r="E677"/>
      <c r="F677"/>
      <c r="G677"/>
      <c r="H677"/>
      <c r="I677"/>
      <c r="J677"/>
      <c r="K677"/>
      <c r="L677"/>
      <c r="M677"/>
      <c r="N677"/>
      <c r="O677"/>
      <c r="P677"/>
      <c r="Q677"/>
      <c r="R677"/>
      <c r="S677"/>
      <c r="T677"/>
      <c r="U677"/>
      <c r="V677"/>
    </row>
    <row r="678" spans="1:22" ht="12.75">
      <c r="A678"/>
      <c r="B678"/>
      <c r="C678"/>
      <c r="D678"/>
      <c r="E678"/>
      <c r="F678"/>
      <c r="G678"/>
      <c r="H678"/>
      <c r="I678"/>
      <c r="J678"/>
      <c r="K678"/>
      <c r="L678"/>
      <c r="M678"/>
      <c r="N678"/>
      <c r="O678"/>
      <c r="P678"/>
      <c r="Q678"/>
      <c r="R678"/>
      <c r="S678"/>
      <c r="T678"/>
      <c r="U678"/>
      <c r="V678"/>
    </row>
    <row r="679" spans="1:22" ht="12.75">
      <c r="A679"/>
      <c r="B679"/>
      <c r="C679"/>
      <c r="D679"/>
      <c r="E679"/>
      <c r="F679"/>
      <c r="G679"/>
      <c r="H679"/>
      <c r="I679"/>
      <c r="J679"/>
      <c r="K679"/>
      <c r="L679"/>
      <c r="M679"/>
      <c r="N679"/>
      <c r="O679"/>
      <c r="P679"/>
      <c r="Q679"/>
      <c r="R679"/>
      <c r="S679"/>
      <c r="T679"/>
      <c r="U679"/>
      <c r="V679"/>
    </row>
    <row r="680" spans="1:22" ht="12.75">
      <c r="A680"/>
      <c r="B680"/>
      <c r="C680"/>
      <c r="D680"/>
      <c r="E680"/>
      <c r="F680"/>
      <c r="G680"/>
      <c r="H680"/>
      <c r="I680"/>
      <c r="J680"/>
      <c r="K680"/>
      <c r="L680"/>
      <c r="M680"/>
      <c r="N680"/>
      <c r="O680"/>
      <c r="P680"/>
      <c r="Q680"/>
      <c r="R680"/>
      <c r="S680"/>
      <c r="T680"/>
      <c r="U680"/>
      <c r="V680"/>
    </row>
    <row r="681" spans="1:22" ht="12.75">
      <c r="A681"/>
      <c r="B681"/>
      <c r="C681"/>
      <c r="D681"/>
      <c r="E681"/>
      <c r="F681"/>
      <c r="G681"/>
      <c r="H681"/>
      <c r="I681"/>
      <c r="J681"/>
      <c r="K681"/>
      <c r="L681"/>
      <c r="M681"/>
      <c r="N681"/>
      <c r="O681"/>
      <c r="P681"/>
      <c r="Q681"/>
      <c r="R681"/>
      <c r="S681"/>
      <c r="T681"/>
      <c r="U681"/>
      <c r="V681"/>
    </row>
    <row r="682" spans="1:22" ht="12.75">
      <c r="A682"/>
      <c r="B682"/>
      <c r="C682"/>
      <c r="D682"/>
      <c r="E682"/>
      <c r="F682"/>
      <c r="G682"/>
      <c r="H682"/>
      <c r="I682"/>
      <c r="J682"/>
      <c r="K682"/>
      <c r="L682"/>
      <c r="M682"/>
      <c r="N682"/>
      <c r="O682"/>
      <c r="P682"/>
      <c r="Q682"/>
      <c r="R682"/>
      <c r="S682"/>
      <c r="T682"/>
      <c r="U682"/>
      <c r="V682"/>
    </row>
    <row r="683" spans="1:22" ht="12.75">
      <c r="A683"/>
      <c r="B683"/>
      <c r="C683"/>
      <c r="D683"/>
      <c r="E683"/>
      <c r="F683"/>
      <c r="G683"/>
      <c r="H683"/>
      <c r="I683"/>
      <c r="J683"/>
      <c r="K683"/>
      <c r="L683"/>
      <c r="M683"/>
      <c r="N683"/>
      <c r="O683"/>
      <c r="P683"/>
      <c r="Q683"/>
      <c r="R683"/>
      <c r="S683"/>
      <c r="T683"/>
      <c r="U683"/>
      <c r="V683"/>
    </row>
    <row r="684" spans="1:22" ht="12.75">
      <c r="A684"/>
      <c r="B684"/>
      <c r="C684"/>
      <c r="D684"/>
      <c r="E684"/>
      <c r="F684"/>
      <c r="G684"/>
      <c r="H684"/>
      <c r="I684"/>
      <c r="J684"/>
      <c r="K684"/>
      <c r="L684"/>
      <c r="M684"/>
      <c r="N684"/>
      <c r="O684"/>
      <c r="P684"/>
      <c r="Q684"/>
      <c r="R684"/>
      <c r="S684"/>
      <c r="T684"/>
      <c r="U684"/>
      <c r="V684"/>
    </row>
    <row r="685" spans="1:22" ht="12.75">
      <c r="A685"/>
      <c r="B685"/>
      <c r="C685"/>
      <c r="D685"/>
      <c r="E685"/>
      <c r="F685"/>
      <c r="G685"/>
      <c r="H685"/>
      <c r="I685"/>
      <c r="J685"/>
      <c r="K685"/>
      <c r="L685"/>
      <c r="M685"/>
      <c r="N685"/>
      <c r="O685"/>
      <c r="P685"/>
      <c r="Q685"/>
      <c r="R685"/>
      <c r="S685"/>
      <c r="T685"/>
      <c r="U685"/>
      <c r="V685"/>
    </row>
    <row r="686" spans="1:22" ht="12.75">
      <c r="A686"/>
      <c r="B686"/>
      <c r="C686"/>
      <c r="D686"/>
      <c r="E686"/>
      <c r="F686"/>
      <c r="G686"/>
      <c r="H686"/>
      <c r="I686"/>
      <c r="J686"/>
      <c r="K686"/>
      <c r="L686"/>
      <c r="M686"/>
      <c r="N686"/>
      <c r="O686"/>
      <c r="P686"/>
      <c r="Q686"/>
      <c r="R686"/>
      <c r="S686"/>
      <c r="T686"/>
      <c r="U686"/>
      <c r="V686"/>
    </row>
    <row r="687" spans="1:22" ht="12.75">
      <c r="A687"/>
      <c r="B687"/>
      <c r="C687"/>
      <c r="D687"/>
      <c r="E687"/>
      <c r="F687"/>
      <c r="G687"/>
      <c r="H687"/>
      <c r="I687"/>
      <c r="J687"/>
      <c r="K687"/>
      <c r="L687"/>
      <c r="M687"/>
      <c r="N687"/>
      <c r="O687"/>
      <c r="P687"/>
      <c r="Q687"/>
      <c r="R687"/>
      <c r="S687"/>
      <c r="T687"/>
      <c r="U687"/>
      <c r="V687"/>
    </row>
    <row r="688" spans="1:22" ht="12.75">
      <c r="A688"/>
      <c r="B688"/>
      <c r="C688"/>
      <c r="D688"/>
      <c r="E688"/>
      <c r="F688"/>
      <c r="G688"/>
      <c r="H688"/>
      <c r="I688"/>
      <c r="J688"/>
      <c r="K688"/>
      <c r="L688"/>
      <c r="M688"/>
      <c r="N688"/>
      <c r="O688"/>
      <c r="P688"/>
      <c r="Q688"/>
      <c r="R688"/>
      <c r="S688"/>
      <c r="T688"/>
      <c r="U688"/>
      <c r="V688"/>
    </row>
    <row r="689" spans="1:22" ht="12.75">
      <c r="A689"/>
      <c r="B689"/>
      <c r="C689"/>
      <c r="D689"/>
      <c r="E689"/>
      <c r="F689"/>
      <c r="G689"/>
      <c r="H689"/>
      <c r="I689"/>
      <c r="J689"/>
      <c r="K689"/>
      <c r="L689"/>
      <c r="M689"/>
      <c r="N689"/>
      <c r="O689"/>
      <c r="P689"/>
      <c r="Q689"/>
      <c r="R689"/>
      <c r="S689"/>
      <c r="T689"/>
      <c r="U689"/>
      <c r="V689"/>
    </row>
    <row r="690" spans="1:22" ht="12.75">
      <c r="A690"/>
      <c r="B690"/>
      <c r="C690"/>
      <c r="D690"/>
      <c r="E690"/>
      <c r="F690"/>
      <c r="G690"/>
      <c r="H690"/>
      <c r="I690"/>
      <c r="J690"/>
      <c r="K690"/>
      <c r="L690"/>
      <c r="M690"/>
      <c r="N690"/>
      <c r="O690"/>
      <c r="P690"/>
      <c r="Q690"/>
      <c r="R690"/>
      <c r="S690"/>
      <c r="T690"/>
      <c r="U690"/>
      <c r="V690"/>
    </row>
    <row r="691" spans="1:22" ht="12.75">
      <c r="A691"/>
      <c r="B691"/>
      <c r="C691"/>
      <c r="D691"/>
      <c r="E691"/>
      <c r="F691"/>
      <c r="G691"/>
      <c r="H691"/>
      <c r="I691"/>
      <c r="J691"/>
      <c r="K691"/>
      <c r="L691"/>
      <c r="M691"/>
      <c r="N691"/>
      <c r="O691"/>
      <c r="P691"/>
      <c r="Q691"/>
      <c r="R691"/>
      <c r="S691"/>
      <c r="T691"/>
      <c r="U691"/>
      <c r="V691"/>
    </row>
    <row r="692" spans="1:22" ht="12.75">
      <c r="A692"/>
      <c r="B692"/>
      <c r="C692"/>
      <c r="D692"/>
      <c r="E692"/>
      <c r="F692"/>
      <c r="G692"/>
      <c r="H692"/>
      <c r="I692"/>
      <c r="J692"/>
      <c r="K692"/>
      <c r="L692"/>
      <c r="M692"/>
      <c r="N692"/>
      <c r="O692"/>
      <c r="P692"/>
      <c r="Q692"/>
      <c r="R692"/>
      <c r="S692"/>
      <c r="T692"/>
      <c r="U692"/>
      <c r="V692"/>
    </row>
    <row r="693" spans="1:22" ht="12.75">
      <c r="A693"/>
      <c r="B693"/>
      <c r="C693"/>
      <c r="D693"/>
      <c r="E693"/>
      <c r="F693"/>
      <c r="G693"/>
      <c r="H693"/>
      <c r="I693"/>
      <c r="J693"/>
      <c r="K693"/>
      <c r="L693"/>
      <c r="M693"/>
      <c r="N693"/>
      <c r="O693"/>
      <c r="P693"/>
      <c r="Q693"/>
      <c r="R693"/>
      <c r="S693"/>
      <c r="T693"/>
      <c r="U693"/>
      <c r="V693"/>
    </row>
    <row r="694" spans="1:22" ht="12.75">
      <c r="A694"/>
      <c r="B694"/>
      <c r="C694"/>
      <c r="D694"/>
      <c r="E694"/>
      <c r="F694"/>
      <c r="G694"/>
      <c r="H694"/>
      <c r="I694"/>
      <c r="J694"/>
      <c r="K694"/>
      <c r="L694"/>
      <c r="M694"/>
      <c r="N694"/>
      <c r="O694"/>
      <c r="P694"/>
      <c r="Q694"/>
      <c r="R694"/>
      <c r="S694"/>
      <c r="T694"/>
      <c r="U694"/>
      <c r="V694"/>
    </row>
    <row r="695" spans="1:22" ht="12.75">
      <c r="A695"/>
      <c r="B695"/>
      <c r="C695"/>
      <c r="D695"/>
      <c r="E695"/>
      <c r="F695"/>
      <c r="G695"/>
      <c r="H695"/>
      <c r="I695"/>
      <c r="J695"/>
      <c r="K695"/>
      <c r="L695"/>
      <c r="M695"/>
      <c r="N695"/>
      <c r="O695"/>
      <c r="P695"/>
      <c r="Q695"/>
      <c r="R695"/>
      <c r="S695"/>
      <c r="T695"/>
      <c r="U695"/>
      <c r="V695"/>
    </row>
    <row r="696" spans="1:22" ht="12.75">
      <c r="A696"/>
      <c r="B696"/>
      <c r="C696"/>
      <c r="D696"/>
      <c r="E696"/>
      <c r="F696"/>
      <c r="G696"/>
      <c r="H696"/>
      <c r="I696"/>
      <c r="J696"/>
      <c r="K696"/>
      <c r="L696"/>
      <c r="M696"/>
      <c r="N696"/>
      <c r="O696"/>
      <c r="P696"/>
      <c r="Q696"/>
      <c r="R696"/>
      <c r="S696"/>
      <c r="T696"/>
      <c r="U696"/>
      <c r="V696"/>
    </row>
    <row r="697" spans="1:22" ht="12.75">
      <c r="A697"/>
      <c r="B697"/>
      <c r="C697"/>
      <c r="D697"/>
      <c r="E697"/>
      <c r="F697"/>
      <c r="G697"/>
      <c r="H697"/>
      <c r="I697"/>
      <c r="J697"/>
      <c r="K697"/>
      <c r="L697"/>
      <c r="M697"/>
      <c r="N697"/>
      <c r="O697"/>
      <c r="P697"/>
      <c r="Q697"/>
      <c r="R697"/>
      <c r="S697"/>
      <c r="T697"/>
      <c r="U697"/>
      <c r="V697"/>
    </row>
    <row r="698" spans="1:22" ht="12.75">
      <c r="A698"/>
      <c r="B698"/>
      <c r="C698"/>
      <c r="D698"/>
      <c r="E698"/>
      <c r="F698"/>
      <c r="G698"/>
      <c r="H698"/>
      <c r="I698"/>
      <c r="J698"/>
      <c r="K698"/>
      <c r="L698"/>
      <c r="M698"/>
      <c r="N698"/>
      <c r="O698"/>
      <c r="P698"/>
      <c r="Q698"/>
      <c r="R698"/>
      <c r="S698"/>
      <c r="T698"/>
      <c r="U698"/>
      <c r="V698"/>
    </row>
    <row r="699" spans="1:22" ht="12.75">
      <c r="A699"/>
      <c r="B699"/>
      <c r="C699"/>
      <c r="D699"/>
      <c r="E699"/>
      <c r="F699"/>
      <c r="G699"/>
      <c r="H699"/>
      <c r="I699"/>
      <c r="J699"/>
      <c r="K699"/>
      <c r="L699"/>
      <c r="M699"/>
      <c r="N699"/>
      <c r="O699"/>
      <c r="P699"/>
      <c r="Q699"/>
      <c r="R699"/>
      <c r="S699"/>
      <c r="T699"/>
      <c r="U699"/>
      <c r="V699"/>
    </row>
    <row r="700" spans="1:22" ht="12.75">
      <c r="A700"/>
      <c r="B700"/>
      <c r="C700"/>
      <c r="D700"/>
      <c r="E700"/>
      <c r="F700"/>
      <c r="G700"/>
      <c r="H700"/>
      <c r="I700"/>
      <c r="J700"/>
      <c r="K700"/>
      <c r="L700"/>
      <c r="M700"/>
      <c r="N700"/>
      <c r="O700"/>
      <c r="P700"/>
      <c r="Q700"/>
      <c r="R700"/>
      <c r="S700"/>
      <c r="T700"/>
      <c r="U700"/>
      <c r="V700"/>
    </row>
    <row r="701" spans="1:22" ht="12.75">
      <c r="A701"/>
      <c r="B701"/>
      <c r="C701"/>
      <c r="D701"/>
      <c r="E701"/>
      <c r="F701"/>
      <c r="G701"/>
      <c r="H701"/>
      <c r="I701"/>
      <c r="J701"/>
      <c r="K701"/>
      <c r="L701"/>
      <c r="M701"/>
      <c r="N701"/>
      <c r="O701"/>
      <c r="P701"/>
      <c r="Q701"/>
      <c r="R701"/>
      <c r="S701"/>
      <c r="T701"/>
      <c r="U701"/>
      <c r="V701"/>
    </row>
    <row r="702" spans="1:22" ht="12.75">
      <c r="A702"/>
      <c r="B702"/>
      <c r="C702"/>
      <c r="D702"/>
      <c r="E702"/>
      <c r="F702"/>
      <c r="G702"/>
      <c r="H702"/>
      <c r="I702"/>
      <c r="J702"/>
      <c r="K702"/>
      <c r="L702"/>
      <c r="M702"/>
      <c r="N702"/>
      <c r="O702"/>
      <c r="P702"/>
      <c r="Q702"/>
      <c r="R702"/>
      <c r="S702"/>
      <c r="T702"/>
      <c r="U702"/>
      <c r="V702"/>
    </row>
    <row r="703" spans="1:22" ht="12.75">
      <c r="A703"/>
      <c r="B703"/>
      <c r="C703"/>
      <c r="D703"/>
      <c r="E703"/>
      <c r="F703"/>
      <c r="G703"/>
      <c r="H703"/>
      <c r="I703"/>
      <c r="J703"/>
      <c r="K703"/>
      <c r="L703"/>
      <c r="M703"/>
      <c r="N703"/>
      <c r="O703"/>
      <c r="P703"/>
      <c r="Q703"/>
      <c r="R703"/>
      <c r="S703"/>
      <c r="T703"/>
      <c r="U703"/>
      <c r="V703"/>
    </row>
    <row r="704" spans="1:22" ht="12.75">
      <c r="A704"/>
      <c r="B704"/>
      <c r="C704"/>
      <c r="D704"/>
      <c r="E704"/>
      <c r="F704"/>
      <c r="G704"/>
      <c r="H704"/>
      <c r="I704"/>
      <c r="J704"/>
      <c r="K704"/>
      <c r="L704"/>
      <c r="M704"/>
      <c r="N704"/>
      <c r="O704"/>
      <c r="P704"/>
      <c r="Q704"/>
      <c r="R704"/>
      <c r="S704"/>
      <c r="T704"/>
      <c r="U704"/>
      <c r="V704"/>
    </row>
    <row r="705" spans="1:22" ht="12.75">
      <c r="A705"/>
      <c r="B705"/>
      <c r="C705"/>
      <c r="D705"/>
      <c r="E705"/>
      <c r="F705"/>
      <c r="G705"/>
      <c r="H705"/>
      <c r="I705"/>
      <c r="J705"/>
      <c r="K705"/>
      <c r="L705"/>
      <c r="M705"/>
      <c r="N705"/>
      <c r="O705"/>
      <c r="P705"/>
      <c r="Q705"/>
      <c r="R705"/>
      <c r="S705"/>
      <c r="T705"/>
      <c r="U705"/>
      <c r="V705"/>
    </row>
    <row r="706" spans="1:22" ht="12.75">
      <c r="A706"/>
      <c r="B706"/>
      <c r="C706"/>
      <c r="D706"/>
      <c r="E706"/>
      <c r="F706"/>
      <c r="G706"/>
      <c r="H706"/>
      <c r="I706"/>
      <c r="J706"/>
      <c r="K706"/>
      <c r="L706"/>
      <c r="M706"/>
      <c r="N706"/>
      <c r="O706"/>
      <c r="P706"/>
      <c r="Q706"/>
      <c r="R706"/>
      <c r="S706"/>
      <c r="T706"/>
      <c r="U706"/>
      <c r="V706"/>
    </row>
    <row r="707" spans="1:22" ht="12.75">
      <c r="A707"/>
      <c r="B707"/>
      <c r="C707"/>
      <c r="D707"/>
      <c r="E707"/>
      <c r="F707"/>
      <c r="G707"/>
      <c r="H707"/>
      <c r="I707"/>
      <c r="J707"/>
      <c r="K707"/>
      <c r="L707"/>
      <c r="M707"/>
      <c r="N707"/>
      <c r="O707"/>
      <c r="P707"/>
      <c r="Q707"/>
      <c r="R707"/>
      <c r="S707"/>
      <c r="T707"/>
      <c r="U707"/>
      <c r="V707"/>
    </row>
    <row r="708" spans="1:22" ht="12.75">
      <c r="A708"/>
      <c r="B708"/>
      <c r="C708"/>
      <c r="D708"/>
      <c r="E708"/>
      <c r="F708"/>
      <c r="G708"/>
      <c r="H708"/>
      <c r="I708"/>
      <c r="J708"/>
      <c r="K708"/>
      <c r="L708"/>
      <c r="M708"/>
      <c r="N708"/>
      <c r="O708"/>
      <c r="P708"/>
      <c r="Q708"/>
      <c r="R708"/>
      <c r="S708"/>
      <c r="T708"/>
      <c r="U708"/>
      <c r="V708"/>
    </row>
    <row r="709" spans="1:22" ht="12.75">
      <c r="A709"/>
      <c r="B709"/>
      <c r="C709"/>
      <c r="D709"/>
      <c r="E709"/>
      <c r="F709"/>
      <c r="G709"/>
      <c r="H709"/>
      <c r="I709"/>
      <c r="J709"/>
      <c r="K709"/>
      <c r="L709"/>
      <c r="M709"/>
      <c r="N709"/>
      <c r="O709"/>
      <c r="P709"/>
      <c r="Q709"/>
      <c r="R709"/>
      <c r="S709"/>
      <c r="T709"/>
      <c r="U709"/>
      <c r="V709"/>
    </row>
    <row r="710" spans="1:22" ht="12.75">
      <c r="A710"/>
      <c r="B710"/>
      <c r="C710"/>
      <c r="D710"/>
      <c r="E710"/>
      <c r="F710"/>
      <c r="G710"/>
      <c r="H710"/>
      <c r="I710"/>
      <c r="J710"/>
      <c r="K710"/>
      <c r="L710"/>
      <c r="M710"/>
      <c r="N710"/>
      <c r="O710"/>
      <c r="P710"/>
      <c r="Q710"/>
      <c r="R710"/>
      <c r="S710"/>
      <c r="T710"/>
      <c r="U710"/>
      <c r="V710"/>
    </row>
    <row r="711" spans="1:22" ht="12.75">
      <c r="A711"/>
      <c r="B711"/>
      <c r="C711"/>
      <c r="D711"/>
      <c r="E711"/>
      <c r="F711"/>
      <c r="G711"/>
      <c r="H711"/>
      <c r="I711"/>
      <c r="J711"/>
      <c r="K711"/>
      <c r="L711"/>
      <c r="M711"/>
      <c r="N711"/>
      <c r="O711"/>
      <c r="P711"/>
      <c r="Q711"/>
      <c r="R711"/>
      <c r="S711"/>
      <c r="T711"/>
      <c r="U711"/>
      <c r="V711"/>
    </row>
    <row r="712" spans="1:22" ht="12.75">
      <c r="A712"/>
      <c r="B712"/>
      <c r="C712"/>
      <c r="D712"/>
      <c r="E712"/>
      <c r="F712"/>
      <c r="G712"/>
      <c r="H712"/>
      <c r="I712"/>
      <c r="J712"/>
      <c r="K712"/>
      <c r="L712"/>
      <c r="M712"/>
      <c r="N712"/>
      <c r="O712"/>
      <c r="P712"/>
      <c r="Q712"/>
      <c r="R712"/>
      <c r="S712"/>
      <c r="T712"/>
      <c r="U712"/>
      <c r="V712"/>
    </row>
    <row r="713" spans="1:22" ht="12.75">
      <c r="A713"/>
      <c r="B713"/>
      <c r="C713"/>
      <c r="D713"/>
      <c r="E713"/>
      <c r="F713"/>
      <c r="G713"/>
      <c r="H713"/>
      <c r="I713"/>
      <c r="J713"/>
      <c r="K713"/>
      <c r="L713"/>
      <c r="M713"/>
      <c r="N713"/>
      <c r="O713"/>
      <c r="P713"/>
      <c r="Q713"/>
      <c r="R713"/>
      <c r="S713"/>
      <c r="T713"/>
      <c r="U713"/>
      <c r="V713"/>
    </row>
    <row r="714" spans="1:22" ht="12.75">
      <c r="A714"/>
      <c r="B714"/>
      <c r="C714"/>
      <c r="D714"/>
      <c r="E714"/>
      <c r="F714"/>
      <c r="G714"/>
      <c r="H714"/>
      <c r="I714"/>
      <c r="J714"/>
      <c r="K714"/>
      <c r="L714"/>
      <c r="M714"/>
      <c r="N714"/>
      <c r="O714"/>
      <c r="P714"/>
      <c r="Q714"/>
      <c r="R714"/>
      <c r="S714"/>
      <c r="T714"/>
      <c r="U714"/>
      <c r="V714"/>
    </row>
    <row r="715" spans="1:22" ht="12.75">
      <c r="A715"/>
      <c r="B715"/>
      <c r="C715"/>
      <c r="D715"/>
      <c r="E715"/>
      <c r="F715"/>
      <c r="G715"/>
      <c r="H715"/>
      <c r="I715"/>
      <c r="J715"/>
      <c r="K715"/>
      <c r="L715"/>
      <c r="M715"/>
      <c r="N715"/>
      <c r="O715"/>
      <c r="P715"/>
      <c r="Q715"/>
      <c r="R715"/>
      <c r="S715"/>
      <c r="T715"/>
      <c r="U715"/>
      <c r="V715"/>
    </row>
    <row r="716" spans="1:22" ht="12.75">
      <c r="A716"/>
      <c r="B716"/>
      <c r="C716"/>
      <c r="D716"/>
      <c r="E716"/>
      <c r="F716"/>
      <c r="G716"/>
      <c r="H716"/>
      <c r="I716"/>
      <c r="J716"/>
      <c r="K716"/>
      <c r="L716"/>
      <c r="M716"/>
      <c r="N716"/>
      <c r="O716"/>
      <c r="P716"/>
      <c r="Q716"/>
      <c r="R716"/>
      <c r="S716"/>
      <c r="T716"/>
      <c r="U716"/>
      <c r="V716"/>
    </row>
    <row r="717" spans="1:22" ht="12.75">
      <c r="A717"/>
      <c r="B717"/>
      <c r="C717"/>
      <c r="D717"/>
      <c r="E717"/>
      <c r="F717"/>
      <c r="G717"/>
      <c r="H717"/>
      <c r="I717"/>
      <c r="J717"/>
      <c r="K717"/>
      <c r="L717"/>
      <c r="M717"/>
      <c r="N717"/>
      <c r="O717"/>
      <c r="P717"/>
      <c r="Q717"/>
      <c r="R717"/>
      <c r="S717"/>
      <c r="T717"/>
      <c r="U717"/>
      <c r="V717"/>
    </row>
    <row r="718" spans="1:22" ht="12.75">
      <c r="A718"/>
      <c r="B718"/>
      <c r="C718"/>
      <c r="D718"/>
      <c r="E718"/>
      <c r="F718"/>
      <c r="G718"/>
      <c r="H718"/>
      <c r="I718"/>
      <c r="J718"/>
      <c r="K718"/>
      <c r="L718"/>
      <c r="M718"/>
      <c r="N718"/>
      <c r="O718"/>
      <c r="P718"/>
      <c r="Q718"/>
      <c r="R718"/>
      <c r="S718"/>
      <c r="T718"/>
      <c r="U718"/>
      <c r="V718"/>
    </row>
    <row r="719" spans="1:22" ht="12.75">
      <c r="A719"/>
      <c r="B719"/>
      <c r="C719"/>
      <c r="D719"/>
      <c r="E719"/>
      <c r="F719"/>
      <c r="G719"/>
      <c r="H719"/>
      <c r="I719"/>
      <c r="J719"/>
      <c r="K719"/>
      <c r="L719"/>
      <c r="M719"/>
      <c r="N719"/>
      <c r="O719"/>
      <c r="P719"/>
      <c r="Q719"/>
      <c r="R719"/>
      <c r="S719"/>
      <c r="T719"/>
      <c r="U719"/>
      <c r="V719"/>
    </row>
    <row r="720" spans="1:22" ht="12.75">
      <c r="A720"/>
      <c r="B720"/>
      <c r="C720"/>
      <c r="D720"/>
      <c r="E720"/>
      <c r="F720"/>
      <c r="G720"/>
      <c r="H720"/>
      <c r="I720"/>
      <c r="J720"/>
      <c r="K720"/>
      <c r="L720"/>
      <c r="M720"/>
      <c r="N720"/>
      <c r="O720"/>
      <c r="P720"/>
      <c r="Q720"/>
      <c r="R720"/>
      <c r="S720"/>
      <c r="T720"/>
      <c r="U720"/>
      <c r="V720"/>
    </row>
    <row r="721" spans="1:22" ht="12.75">
      <c r="A721"/>
      <c r="B721"/>
      <c r="C721"/>
      <c r="D721"/>
      <c r="E721"/>
      <c r="F721"/>
      <c r="G721"/>
      <c r="H721"/>
      <c r="I721"/>
      <c r="J721"/>
      <c r="K721"/>
      <c r="L721"/>
      <c r="M721"/>
      <c r="N721"/>
      <c r="O721"/>
      <c r="P721"/>
      <c r="Q721"/>
      <c r="R721"/>
      <c r="S721"/>
      <c r="T721"/>
      <c r="U721"/>
      <c r="V721"/>
    </row>
    <row r="722" spans="1:22" ht="12.75">
      <c r="A722"/>
      <c r="B722"/>
      <c r="C722"/>
      <c r="D722"/>
      <c r="E722"/>
      <c r="F722"/>
      <c r="G722"/>
      <c r="H722"/>
      <c r="I722"/>
      <c r="J722"/>
      <c r="K722"/>
      <c r="L722"/>
      <c r="M722"/>
      <c r="N722"/>
      <c r="O722"/>
      <c r="P722"/>
      <c r="Q722"/>
      <c r="R722"/>
      <c r="S722"/>
      <c r="T722"/>
      <c r="U722"/>
      <c r="V722"/>
    </row>
    <row r="723" spans="1:22" ht="12.75">
      <c r="A723"/>
      <c r="B723"/>
      <c r="C723"/>
      <c r="D723"/>
      <c r="E723"/>
      <c r="F723"/>
      <c r="G723"/>
      <c r="H723"/>
      <c r="I723"/>
      <c r="J723"/>
      <c r="K723"/>
      <c r="L723"/>
      <c r="M723"/>
      <c r="N723"/>
      <c r="O723"/>
      <c r="P723"/>
      <c r="Q723"/>
      <c r="R723"/>
      <c r="S723"/>
      <c r="T723"/>
      <c r="U723"/>
      <c r="V723"/>
    </row>
    <row r="724" spans="1:22" ht="12.75">
      <c r="A724"/>
      <c r="B724"/>
      <c r="C724"/>
      <c r="D724"/>
      <c r="E724"/>
      <c r="F724"/>
      <c r="G724"/>
      <c r="H724"/>
      <c r="I724"/>
      <c r="J724"/>
      <c r="K724"/>
      <c r="L724"/>
      <c r="M724"/>
      <c r="N724"/>
      <c r="O724"/>
      <c r="P724"/>
      <c r="Q724"/>
      <c r="R724"/>
      <c r="S724"/>
      <c r="T724"/>
      <c r="U724"/>
      <c r="V724"/>
    </row>
    <row r="725" spans="1:22" ht="12.75">
      <c r="A725"/>
      <c r="B725"/>
      <c r="C725"/>
      <c r="D725"/>
      <c r="E725"/>
      <c r="F725"/>
      <c r="G725"/>
      <c r="H725"/>
      <c r="I725"/>
      <c r="J725"/>
      <c r="K725"/>
      <c r="L725"/>
      <c r="M725"/>
      <c r="N725"/>
      <c r="O725"/>
      <c r="P725"/>
      <c r="Q725"/>
      <c r="R725"/>
      <c r="S725"/>
      <c r="T725"/>
      <c r="U725"/>
      <c r="V725"/>
    </row>
    <row r="726" spans="1:22" ht="12.75">
      <c r="A726"/>
      <c r="B726"/>
      <c r="C726"/>
      <c r="D726"/>
      <c r="E726"/>
      <c r="F726"/>
      <c r="G726"/>
      <c r="H726"/>
      <c r="I726"/>
      <c r="J726"/>
      <c r="K726"/>
      <c r="L726"/>
      <c r="M726"/>
      <c r="N726"/>
      <c r="O726"/>
      <c r="P726"/>
      <c r="Q726"/>
      <c r="R726"/>
      <c r="S726"/>
      <c r="T726"/>
      <c r="U726"/>
      <c r="V726"/>
    </row>
    <row r="727" spans="1:22" ht="12.75">
      <c r="A727"/>
      <c r="B727"/>
      <c r="C727"/>
      <c r="D727"/>
      <c r="E727"/>
      <c r="F727"/>
      <c r="G727"/>
      <c r="H727"/>
      <c r="I727"/>
      <c r="J727"/>
      <c r="K727"/>
      <c r="L727"/>
      <c r="M727"/>
      <c r="N727"/>
      <c r="O727"/>
      <c r="P727"/>
      <c r="Q727"/>
      <c r="R727"/>
      <c r="S727"/>
      <c r="T727"/>
      <c r="U727"/>
      <c r="V727"/>
    </row>
    <row r="728" spans="1:22" ht="12.75">
      <c r="A728"/>
      <c r="B728"/>
      <c r="C728"/>
      <c r="D728"/>
      <c r="E728"/>
      <c r="F728"/>
      <c r="G728"/>
      <c r="H728"/>
      <c r="I728"/>
      <c r="J728"/>
      <c r="K728"/>
      <c r="L728"/>
      <c r="M728"/>
      <c r="N728"/>
      <c r="O728"/>
      <c r="P728"/>
      <c r="Q728"/>
      <c r="R728"/>
      <c r="S728"/>
      <c r="T728"/>
      <c r="U728"/>
      <c r="V728"/>
    </row>
    <row r="729" spans="1:22" ht="12.75">
      <c r="A729"/>
      <c r="B729"/>
      <c r="C729"/>
      <c r="D729"/>
      <c r="E729"/>
      <c r="F729"/>
      <c r="G729"/>
      <c r="H729"/>
      <c r="I729"/>
      <c r="J729"/>
      <c r="K729"/>
      <c r="L729"/>
      <c r="M729"/>
      <c r="N729"/>
      <c r="O729"/>
      <c r="P729"/>
      <c r="Q729"/>
      <c r="R729"/>
      <c r="S729"/>
      <c r="T729"/>
      <c r="U729"/>
      <c r="V729"/>
    </row>
  </sheetData>
  <sheetProtection password="DE9F" sheet="1" objects="1" scenarios="1"/>
  <mergeCells count="1">
    <mergeCell ref="M1:Q1"/>
  </mergeCells>
  <phoneticPr fontId="0" type="noConversion"/>
  <pageMargins left="0.78740157499999996" right="0.78740157499999996" top="0.55000000000000004" bottom="0.61" header="0.26" footer="0.32"/>
  <pageSetup paperSize="9" scale="70" fitToHeight="0" orientation="landscape" r:id="rId1"/>
  <headerFooter alignWithMargins="0">
    <oddHeader>&amp;LDépartement de radiologie médicale
&amp;8S. Coendoz - Directeur administratif&amp;C&amp;F&amp;R&amp;A</oddHeader>
    <oddFooter>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352"/>
  <sheetViews>
    <sheetView showGridLines="0" showOutlineSymbols="0" zoomScale="95" zoomScaleNormal="85" workbookViewId="0">
      <pane ySplit="5" topLeftCell="A6" activePane="bottomLeft" state="frozenSplit"/>
      <selection activeCell="E3" sqref="E3"/>
      <selection pane="bottomLeft" activeCell="E6" sqref="E6"/>
    </sheetView>
  </sheetViews>
  <sheetFormatPr baseColWidth="10" defaultColWidth="9.140625" defaultRowHeight="11.25" outlineLevelRow="2" outlineLevelCol="1"/>
  <cols>
    <col min="1" max="1" width="11.140625" style="87" hidden="1" customWidth="1" outlineLevel="1"/>
    <col min="2" max="2" width="25.7109375" style="87" customWidth="1" collapsed="1"/>
    <col min="3" max="3" width="9.5703125" style="87" customWidth="1"/>
    <col min="4" max="4" width="63.42578125" style="87" customWidth="1"/>
    <col min="5" max="5" width="5.7109375" style="132" customWidth="1"/>
    <col min="6" max="6" width="5.5703125" style="87" customWidth="1"/>
    <col min="7" max="7" width="9" style="133" hidden="1" customWidth="1" outlineLevel="1"/>
    <col min="8" max="8" width="8.7109375" style="133" customWidth="1" collapsed="1"/>
    <col min="9" max="9" width="8.7109375" style="133" hidden="1" customWidth="1" outlineLevel="1"/>
    <col min="10" max="10" width="8.7109375" style="133" customWidth="1" collapsed="1"/>
    <col min="11" max="11" width="9.140625" style="143" customWidth="1"/>
    <col min="12" max="12" width="0.42578125" style="91" customWidth="1"/>
    <col min="13" max="13" width="15.140625" style="87" customWidth="1"/>
    <col min="14" max="14" width="0.42578125" style="91" customWidth="1"/>
    <col min="15" max="15" width="15.140625" style="87" customWidth="1"/>
    <col min="16" max="16" width="0.42578125" style="91" customWidth="1"/>
    <col min="17" max="17" width="15.140625" style="87" customWidth="1"/>
    <col min="18" max="16384" width="9.140625" style="87"/>
  </cols>
  <sheetData>
    <row r="1" spans="1:17">
      <c r="B1" s="88"/>
      <c r="C1" s="88"/>
      <c r="D1" s="88"/>
      <c r="E1" s="88"/>
      <c r="F1" s="88"/>
      <c r="G1" s="90"/>
      <c r="H1" s="90"/>
      <c r="I1" s="90"/>
      <c r="J1" s="90"/>
      <c r="K1" s="134"/>
      <c r="M1" s="216" t="str">
        <f>'Valeurs de point'!E6</f>
        <v>TM 1.08</v>
      </c>
      <c r="N1" s="217"/>
      <c r="O1" s="217"/>
      <c r="P1" s="217"/>
      <c r="Q1" s="217"/>
    </row>
    <row r="2" spans="1:17" ht="12" thickBot="1">
      <c r="B2" s="88"/>
      <c r="C2" s="88"/>
      <c r="D2" s="88"/>
      <c r="E2" s="88"/>
      <c r="F2" s="88"/>
      <c r="G2" s="90"/>
      <c r="H2" s="90"/>
      <c r="I2" s="90"/>
      <c r="J2" s="90"/>
      <c r="K2" s="134"/>
      <c r="L2" s="92"/>
      <c r="M2" s="93" t="s">
        <v>1022</v>
      </c>
      <c r="N2" s="92"/>
      <c r="O2" s="94" t="s">
        <v>1021</v>
      </c>
      <c r="P2" s="92"/>
      <c r="Q2" s="95" t="s">
        <v>1455</v>
      </c>
    </row>
    <row r="3" spans="1:17" ht="12" thickBot="1">
      <c r="B3" s="88"/>
      <c r="C3" s="88"/>
      <c r="D3" s="88"/>
      <c r="E3" s="88"/>
      <c r="F3" s="88"/>
      <c r="G3" s="90"/>
      <c r="H3" s="90"/>
      <c r="I3" s="90"/>
      <c r="J3" s="90"/>
      <c r="K3" s="135" t="s">
        <v>569</v>
      </c>
      <c r="L3" s="97"/>
      <c r="M3" s="98">
        <f>'Valeurs de point'!E3</f>
        <v>0.93</v>
      </c>
      <c r="N3" s="97"/>
      <c r="O3" s="98">
        <f>'Valeurs de point'!E4</f>
        <v>1</v>
      </c>
      <c r="P3" s="99"/>
      <c r="Q3" s="100">
        <f>'Valeurs de point'!E5</f>
        <v>0.15</v>
      </c>
    </row>
    <row r="4" spans="1:17" ht="13.5" customHeight="1" thickBot="1">
      <c r="A4" s="101"/>
      <c r="B4" s="102" t="s">
        <v>1020</v>
      </c>
      <c r="C4" s="102"/>
      <c r="D4" s="102" t="s">
        <v>1109</v>
      </c>
      <c r="E4" s="103"/>
      <c r="F4" s="104"/>
      <c r="G4" s="105"/>
      <c r="H4" s="105"/>
      <c r="I4" s="105"/>
      <c r="J4" s="105"/>
      <c r="K4" s="135"/>
      <c r="L4" s="99"/>
      <c r="M4" s="106">
        <f>M352</f>
        <v>0</v>
      </c>
      <c r="N4" s="99">
        <f>N352</f>
        <v>0</v>
      </c>
      <c r="O4" s="106">
        <f>O352</f>
        <v>0</v>
      </c>
      <c r="P4" s="99">
        <f>P352</f>
        <v>0</v>
      </c>
      <c r="Q4" s="108">
        <f>Q352</f>
        <v>0</v>
      </c>
    </row>
    <row r="5" spans="1:17" s="113" customFormat="1">
      <c r="A5" s="109" t="s">
        <v>570</v>
      </c>
      <c r="B5" s="102" t="s">
        <v>571</v>
      </c>
      <c r="C5" s="102" t="s">
        <v>572</v>
      </c>
      <c r="D5" s="102" t="s">
        <v>573</v>
      </c>
      <c r="E5" s="110" t="s">
        <v>1087</v>
      </c>
      <c r="F5" s="104" t="s">
        <v>1572</v>
      </c>
      <c r="G5" s="105" t="s">
        <v>575</v>
      </c>
      <c r="H5" s="111" t="s">
        <v>424</v>
      </c>
      <c r="I5" s="105" t="s">
        <v>576</v>
      </c>
      <c r="J5" s="111" t="s">
        <v>425</v>
      </c>
      <c r="K5" s="135" t="s">
        <v>577</v>
      </c>
      <c r="L5" s="99"/>
      <c r="M5" s="98" t="s">
        <v>578</v>
      </c>
      <c r="N5" s="99"/>
      <c r="O5" s="96" t="s">
        <v>578</v>
      </c>
      <c r="P5" s="99"/>
      <c r="Q5" s="112" t="s">
        <v>578</v>
      </c>
    </row>
    <row r="6" spans="1:17" outlineLevel="2">
      <c r="A6" s="114" t="s">
        <v>1874</v>
      </c>
      <c r="B6" s="122" t="s">
        <v>1875</v>
      </c>
      <c r="C6" s="122" t="s">
        <v>2218</v>
      </c>
      <c r="D6" s="122" t="s">
        <v>1876</v>
      </c>
      <c r="E6" s="116">
        <v>0</v>
      </c>
      <c r="F6" s="115">
        <v>1</v>
      </c>
      <c r="G6" s="117">
        <v>37.5</v>
      </c>
      <c r="H6" s="117">
        <f t="shared" ref="H6:H11" si="0">E6*F6*G6</f>
        <v>0</v>
      </c>
      <c r="I6" s="117">
        <v>81.3</v>
      </c>
      <c r="J6" s="117">
        <f t="shared" ref="J6:J11" si="1">E6*F6*I6</f>
        <v>0</v>
      </c>
      <c r="K6" s="138">
        <f t="shared" ref="K6:K11" si="2">E6*F6*(G6+I6)</f>
        <v>0</v>
      </c>
      <c r="L6" s="119"/>
      <c r="M6" s="120">
        <f t="shared" ref="M6:M11" si="3">K6*$M$3</f>
        <v>0</v>
      </c>
      <c r="N6" s="119"/>
      <c r="O6" s="120">
        <f t="shared" ref="O6:O11" si="4">K6*$O$3</f>
        <v>0</v>
      </c>
      <c r="P6" s="119"/>
      <c r="Q6" s="121">
        <f>O6+(O6*'Valeurs de point'!$E$5)</f>
        <v>0</v>
      </c>
    </row>
    <row r="7" spans="1:17" outlineLevel="2">
      <c r="A7" s="114" t="s">
        <v>1874</v>
      </c>
      <c r="B7" s="122" t="s">
        <v>1875</v>
      </c>
      <c r="C7" s="122" t="s">
        <v>2219</v>
      </c>
      <c r="D7" s="122" t="s">
        <v>1877</v>
      </c>
      <c r="E7" s="116">
        <v>0</v>
      </c>
      <c r="F7" s="115">
        <v>1</v>
      </c>
      <c r="G7" s="117">
        <v>147.52000000000001</v>
      </c>
      <c r="H7" s="117">
        <f t="shared" si="0"/>
        <v>0</v>
      </c>
      <c r="I7" s="117">
        <v>203.26</v>
      </c>
      <c r="J7" s="117">
        <f t="shared" si="1"/>
        <v>0</v>
      </c>
      <c r="K7" s="138">
        <f t="shared" si="2"/>
        <v>0</v>
      </c>
      <c r="L7" s="119"/>
      <c r="M7" s="120">
        <f t="shared" si="3"/>
        <v>0</v>
      </c>
      <c r="N7" s="119"/>
      <c r="O7" s="120">
        <f t="shared" si="4"/>
        <v>0</v>
      </c>
      <c r="P7" s="119"/>
      <c r="Q7" s="121">
        <f>O7+(O7*'Valeurs de point'!$E$5)</f>
        <v>0</v>
      </c>
    </row>
    <row r="8" spans="1:17" outlineLevel="2">
      <c r="A8" s="114" t="s">
        <v>724</v>
      </c>
      <c r="B8" s="122" t="s">
        <v>1875</v>
      </c>
      <c r="C8" s="122" t="s">
        <v>2225</v>
      </c>
      <c r="D8" s="122" t="s">
        <v>1285</v>
      </c>
      <c r="E8" s="116">
        <v>0</v>
      </c>
      <c r="F8" s="115">
        <v>1</v>
      </c>
      <c r="G8" s="117">
        <v>68.95</v>
      </c>
      <c r="H8" s="117">
        <f t="shared" si="0"/>
        <v>0</v>
      </c>
      <c r="I8" s="117">
        <v>40.97</v>
      </c>
      <c r="J8" s="117">
        <f t="shared" si="1"/>
        <v>0</v>
      </c>
      <c r="K8" s="138">
        <f t="shared" si="2"/>
        <v>0</v>
      </c>
      <c r="L8" s="119"/>
      <c r="M8" s="120">
        <f t="shared" si="3"/>
        <v>0</v>
      </c>
      <c r="N8" s="119"/>
      <c r="O8" s="120">
        <f t="shared" si="4"/>
        <v>0</v>
      </c>
      <c r="P8" s="119"/>
      <c r="Q8" s="121">
        <f>O8+(O8*'Valeurs de point'!$E$5)</f>
        <v>0</v>
      </c>
    </row>
    <row r="9" spans="1:17" outlineLevel="2">
      <c r="A9" s="114" t="s">
        <v>724</v>
      </c>
      <c r="B9" s="122" t="s">
        <v>1875</v>
      </c>
      <c r="C9" s="122" t="s">
        <v>2226</v>
      </c>
      <c r="D9" s="122" t="s">
        <v>2227</v>
      </c>
      <c r="E9" s="116">
        <v>0</v>
      </c>
      <c r="F9" s="115">
        <v>1</v>
      </c>
      <c r="G9" s="117">
        <v>33.090000000000003</v>
      </c>
      <c r="H9" s="117">
        <f t="shared" si="0"/>
        <v>0</v>
      </c>
      <c r="I9" s="117">
        <v>24.58</v>
      </c>
      <c r="J9" s="117">
        <f t="shared" si="1"/>
        <v>0</v>
      </c>
      <c r="K9" s="138">
        <f t="shared" si="2"/>
        <v>0</v>
      </c>
      <c r="L9" s="119"/>
      <c r="M9" s="120">
        <f t="shared" si="3"/>
        <v>0</v>
      </c>
      <c r="N9" s="119"/>
      <c r="O9" s="120">
        <f t="shared" si="4"/>
        <v>0</v>
      </c>
      <c r="P9" s="119"/>
      <c r="Q9" s="121">
        <f>O9+(O9*'Valeurs de point'!$E$5)</f>
        <v>0</v>
      </c>
    </row>
    <row r="10" spans="1:17" outlineLevel="2">
      <c r="A10" s="114" t="s">
        <v>724</v>
      </c>
      <c r="B10" s="122" t="s">
        <v>1875</v>
      </c>
      <c r="C10" s="122" t="s">
        <v>2228</v>
      </c>
      <c r="D10" s="122" t="s">
        <v>1185</v>
      </c>
      <c r="E10" s="116">
        <v>0</v>
      </c>
      <c r="F10" s="115">
        <v>1</v>
      </c>
      <c r="G10" s="117">
        <v>46.88</v>
      </c>
      <c r="H10" s="117">
        <f t="shared" si="0"/>
        <v>0</v>
      </c>
      <c r="I10" s="117">
        <v>121.96</v>
      </c>
      <c r="J10" s="117">
        <f t="shared" si="1"/>
        <v>0</v>
      </c>
      <c r="K10" s="138">
        <f t="shared" si="2"/>
        <v>0</v>
      </c>
      <c r="L10" s="119"/>
      <c r="M10" s="120">
        <f t="shared" si="3"/>
        <v>0</v>
      </c>
      <c r="N10" s="119"/>
      <c r="O10" s="120">
        <f t="shared" si="4"/>
        <v>0</v>
      </c>
      <c r="P10" s="119"/>
      <c r="Q10" s="121">
        <f>O10+(O10*'Valeurs de point'!$E$5)</f>
        <v>0</v>
      </c>
    </row>
    <row r="11" spans="1:17" ht="12" outlineLevel="2" thickBot="1">
      <c r="A11" s="114" t="s">
        <v>724</v>
      </c>
      <c r="B11" s="122" t="s">
        <v>1875</v>
      </c>
      <c r="C11" s="122" t="s">
        <v>2229</v>
      </c>
      <c r="D11" s="122" t="s">
        <v>1186</v>
      </c>
      <c r="E11" s="116">
        <v>0</v>
      </c>
      <c r="F11" s="115">
        <v>1</v>
      </c>
      <c r="G11" s="117"/>
      <c r="H11" s="117">
        <f t="shared" si="0"/>
        <v>0</v>
      </c>
      <c r="I11" s="117">
        <v>81.3</v>
      </c>
      <c r="J11" s="117">
        <f t="shared" si="1"/>
        <v>0</v>
      </c>
      <c r="K11" s="138">
        <f t="shared" si="2"/>
        <v>0</v>
      </c>
      <c r="L11" s="119"/>
      <c r="M11" s="120">
        <f t="shared" si="3"/>
        <v>0</v>
      </c>
      <c r="N11" s="119"/>
      <c r="O11" s="120">
        <f t="shared" si="4"/>
        <v>0</v>
      </c>
      <c r="P11" s="119"/>
      <c r="Q11" s="121">
        <f>O11+(O11*'Valeurs de point'!$E$5)</f>
        <v>0</v>
      </c>
    </row>
    <row r="12" spans="1:17" ht="12" outlineLevel="1" thickBot="1">
      <c r="A12" s="101"/>
      <c r="B12" s="123" t="s">
        <v>1386</v>
      </c>
      <c r="C12" s="124"/>
      <c r="D12" s="124"/>
      <c r="E12" s="125"/>
      <c r="F12" s="124"/>
      <c r="G12" s="126" t="e">
        <f>SUM(G6:G11)-SUM(#REF!)</f>
        <v>#REF!</v>
      </c>
      <c r="H12" s="126"/>
      <c r="I12" s="126"/>
      <c r="J12" s="126"/>
      <c r="K12" s="126"/>
      <c r="L12" s="127"/>
      <c r="M12" s="128">
        <f>SUBTOTAL(9,M6:M11)</f>
        <v>0</v>
      </c>
      <c r="N12" s="127"/>
      <c r="O12" s="128">
        <f>SUBTOTAL(9,O6:O11)</f>
        <v>0</v>
      </c>
      <c r="P12" s="127"/>
      <c r="Q12" s="129">
        <f>SUBTOTAL(9,Q6:Q11)</f>
        <v>0</v>
      </c>
    </row>
    <row r="13" spans="1:17" outlineLevel="2">
      <c r="A13" s="114" t="s">
        <v>1878</v>
      </c>
      <c r="B13" s="122" t="s">
        <v>1879</v>
      </c>
      <c r="C13" s="122" t="s">
        <v>2218</v>
      </c>
      <c r="D13" s="122" t="s">
        <v>1876</v>
      </c>
      <c r="E13" s="116">
        <v>0</v>
      </c>
      <c r="F13" s="115">
        <v>1</v>
      </c>
      <c r="G13" s="117">
        <v>37.5</v>
      </c>
      <c r="H13" s="117">
        <f t="shared" ref="H13:H19" si="5">E13*F13*G13</f>
        <v>0</v>
      </c>
      <c r="I13" s="117">
        <v>81.3</v>
      </c>
      <c r="J13" s="117">
        <f t="shared" ref="J13:J19" si="6">E13*F13*I13</f>
        <v>0</v>
      </c>
      <c r="K13" s="138">
        <f t="shared" ref="K13:K19" si="7">E13*F13*(G13+I13)</f>
        <v>0</v>
      </c>
      <c r="L13" s="119"/>
      <c r="M13" s="120">
        <f t="shared" ref="M13:M19" si="8">K13*$M$3</f>
        <v>0</v>
      </c>
      <c r="N13" s="119"/>
      <c r="O13" s="120">
        <f t="shared" ref="O13:O19" si="9">K13*$O$3</f>
        <v>0</v>
      </c>
      <c r="P13" s="119"/>
      <c r="Q13" s="121">
        <f>O13+(O13*'Valeurs de point'!$E$5)</f>
        <v>0</v>
      </c>
    </row>
    <row r="14" spans="1:17" outlineLevel="2">
      <c r="A14" s="114" t="s">
        <v>1878</v>
      </c>
      <c r="B14" s="122" t="s">
        <v>1879</v>
      </c>
      <c r="C14" s="122" t="s">
        <v>2219</v>
      </c>
      <c r="D14" s="122" t="s">
        <v>1877</v>
      </c>
      <c r="E14" s="116">
        <v>0</v>
      </c>
      <c r="F14" s="115">
        <v>1</v>
      </c>
      <c r="G14" s="117">
        <v>147.52000000000001</v>
      </c>
      <c r="H14" s="117">
        <f t="shared" si="5"/>
        <v>0</v>
      </c>
      <c r="I14" s="117">
        <v>203.26</v>
      </c>
      <c r="J14" s="117">
        <f t="shared" si="6"/>
        <v>0</v>
      </c>
      <c r="K14" s="138">
        <f t="shared" si="7"/>
        <v>0</v>
      </c>
      <c r="L14" s="119"/>
      <c r="M14" s="120">
        <f t="shared" si="8"/>
        <v>0</v>
      </c>
      <c r="N14" s="119"/>
      <c r="O14" s="120">
        <f t="shared" si="9"/>
        <v>0</v>
      </c>
      <c r="P14" s="119"/>
      <c r="Q14" s="121">
        <f>O14+(O14*'Valeurs de point'!$E$5)</f>
        <v>0</v>
      </c>
    </row>
    <row r="15" spans="1:17" outlineLevel="2">
      <c r="A15" s="114" t="s">
        <v>1878</v>
      </c>
      <c r="B15" s="122" t="s">
        <v>1879</v>
      </c>
      <c r="C15" s="122" t="s">
        <v>2220</v>
      </c>
      <c r="D15" s="122" t="s">
        <v>1880</v>
      </c>
      <c r="E15" s="116">
        <v>0</v>
      </c>
      <c r="F15" s="115">
        <v>1</v>
      </c>
      <c r="G15" s="117">
        <v>31.26</v>
      </c>
      <c r="H15" s="117">
        <f t="shared" si="5"/>
        <v>0</v>
      </c>
      <c r="I15" s="117">
        <v>81.3</v>
      </c>
      <c r="J15" s="117">
        <f t="shared" si="6"/>
        <v>0</v>
      </c>
      <c r="K15" s="138">
        <f t="shared" si="7"/>
        <v>0</v>
      </c>
      <c r="L15" s="119"/>
      <c r="M15" s="120">
        <f t="shared" si="8"/>
        <v>0</v>
      </c>
      <c r="N15" s="119"/>
      <c r="O15" s="120">
        <f t="shared" si="9"/>
        <v>0</v>
      </c>
      <c r="P15" s="119"/>
      <c r="Q15" s="121">
        <f>O15+(O15*'Valeurs de point'!$E$5)</f>
        <v>0</v>
      </c>
    </row>
    <row r="16" spans="1:17" outlineLevel="2">
      <c r="A16" s="114" t="s">
        <v>724</v>
      </c>
      <c r="B16" s="122" t="s">
        <v>1879</v>
      </c>
      <c r="C16" s="122" t="s">
        <v>2225</v>
      </c>
      <c r="D16" s="122" t="s">
        <v>1285</v>
      </c>
      <c r="E16" s="116">
        <v>0</v>
      </c>
      <c r="F16" s="115">
        <v>1</v>
      </c>
      <c r="G16" s="117">
        <v>68.95</v>
      </c>
      <c r="H16" s="117">
        <f t="shared" si="5"/>
        <v>0</v>
      </c>
      <c r="I16" s="117">
        <v>40.97</v>
      </c>
      <c r="J16" s="117">
        <f t="shared" si="6"/>
        <v>0</v>
      </c>
      <c r="K16" s="138">
        <f t="shared" si="7"/>
        <v>0</v>
      </c>
      <c r="L16" s="119"/>
      <c r="M16" s="120">
        <f t="shared" si="8"/>
        <v>0</v>
      </c>
      <c r="N16" s="119"/>
      <c r="O16" s="120">
        <f t="shared" si="9"/>
        <v>0</v>
      </c>
      <c r="P16" s="119"/>
      <c r="Q16" s="121">
        <f>O16+(O16*'Valeurs de point'!$E$5)</f>
        <v>0</v>
      </c>
    </row>
    <row r="17" spans="1:17" outlineLevel="2">
      <c r="A17" s="114" t="s">
        <v>724</v>
      </c>
      <c r="B17" s="122" t="s">
        <v>1879</v>
      </c>
      <c r="C17" s="122" t="s">
        <v>2226</v>
      </c>
      <c r="D17" s="122" t="s">
        <v>2227</v>
      </c>
      <c r="E17" s="116">
        <v>0</v>
      </c>
      <c r="F17" s="115">
        <v>1</v>
      </c>
      <c r="G17" s="117">
        <v>33.090000000000003</v>
      </c>
      <c r="H17" s="117">
        <f t="shared" si="5"/>
        <v>0</v>
      </c>
      <c r="I17" s="117">
        <v>24.58</v>
      </c>
      <c r="J17" s="117">
        <f t="shared" si="6"/>
        <v>0</v>
      </c>
      <c r="K17" s="138">
        <f t="shared" si="7"/>
        <v>0</v>
      </c>
      <c r="L17" s="119"/>
      <c r="M17" s="120">
        <f t="shared" si="8"/>
        <v>0</v>
      </c>
      <c r="N17" s="119"/>
      <c r="O17" s="120">
        <f t="shared" si="9"/>
        <v>0</v>
      </c>
      <c r="P17" s="119"/>
      <c r="Q17" s="121">
        <f>O17+(O17*'Valeurs de point'!$E$5)</f>
        <v>0</v>
      </c>
    </row>
    <row r="18" spans="1:17" outlineLevel="2">
      <c r="A18" s="114" t="s">
        <v>724</v>
      </c>
      <c r="B18" s="122" t="s">
        <v>1879</v>
      </c>
      <c r="C18" s="122" t="s">
        <v>2228</v>
      </c>
      <c r="D18" s="122" t="s">
        <v>1185</v>
      </c>
      <c r="E18" s="116">
        <v>0</v>
      </c>
      <c r="F18" s="115">
        <v>1</v>
      </c>
      <c r="G18" s="117">
        <v>46.88</v>
      </c>
      <c r="H18" s="117">
        <f t="shared" si="5"/>
        <v>0</v>
      </c>
      <c r="I18" s="117">
        <v>121.96</v>
      </c>
      <c r="J18" s="117">
        <f t="shared" si="6"/>
        <v>0</v>
      </c>
      <c r="K18" s="138">
        <f t="shared" si="7"/>
        <v>0</v>
      </c>
      <c r="L18" s="119"/>
      <c r="M18" s="120">
        <f t="shared" si="8"/>
        <v>0</v>
      </c>
      <c r="N18" s="119"/>
      <c r="O18" s="120">
        <f t="shared" si="9"/>
        <v>0</v>
      </c>
      <c r="P18" s="119"/>
      <c r="Q18" s="121">
        <f>O18+(O18*'Valeurs de point'!$E$5)</f>
        <v>0</v>
      </c>
    </row>
    <row r="19" spans="1:17" ht="12" outlineLevel="2" thickBot="1">
      <c r="A19" s="114" t="s">
        <v>724</v>
      </c>
      <c r="B19" s="122" t="s">
        <v>1879</v>
      </c>
      <c r="C19" s="122" t="s">
        <v>2229</v>
      </c>
      <c r="D19" s="122" t="s">
        <v>1186</v>
      </c>
      <c r="E19" s="116">
        <v>0</v>
      </c>
      <c r="F19" s="115">
        <v>1</v>
      </c>
      <c r="G19" s="117"/>
      <c r="H19" s="117">
        <f t="shared" si="5"/>
        <v>0</v>
      </c>
      <c r="I19" s="117">
        <v>81.3</v>
      </c>
      <c r="J19" s="117">
        <f t="shared" si="6"/>
        <v>0</v>
      </c>
      <c r="K19" s="138">
        <f t="shared" si="7"/>
        <v>0</v>
      </c>
      <c r="L19" s="119"/>
      <c r="M19" s="120">
        <f t="shared" si="8"/>
        <v>0</v>
      </c>
      <c r="N19" s="119"/>
      <c r="O19" s="120">
        <f t="shared" si="9"/>
        <v>0</v>
      </c>
      <c r="P19" s="119"/>
      <c r="Q19" s="121">
        <f>O19+(O19*'Valeurs de point'!$E$5)</f>
        <v>0</v>
      </c>
    </row>
    <row r="20" spans="1:17" ht="12" outlineLevel="1" thickBot="1">
      <c r="A20" s="101"/>
      <c r="B20" s="123" t="s">
        <v>1387</v>
      </c>
      <c r="C20" s="124"/>
      <c r="D20" s="124"/>
      <c r="E20" s="125"/>
      <c r="F20" s="124"/>
      <c r="G20" s="126" t="e">
        <f>SUM(G13:G19)-SUM(#REF!)</f>
        <v>#REF!</v>
      </c>
      <c r="H20" s="126"/>
      <c r="I20" s="126"/>
      <c r="J20" s="126"/>
      <c r="K20" s="126"/>
      <c r="L20" s="127"/>
      <c r="M20" s="128">
        <f>SUBTOTAL(9,M13:M19)</f>
        <v>0</v>
      </c>
      <c r="N20" s="127"/>
      <c r="O20" s="128">
        <f>SUBTOTAL(9,O13:O19)</f>
        <v>0</v>
      </c>
      <c r="P20" s="127"/>
      <c r="Q20" s="129">
        <f>SUBTOTAL(9,Q13:Q19)</f>
        <v>0</v>
      </c>
    </row>
    <row r="21" spans="1:17" outlineLevel="2">
      <c r="A21" s="114" t="s">
        <v>1881</v>
      </c>
      <c r="B21" s="122" t="s">
        <v>1882</v>
      </c>
      <c r="C21" s="122" t="s">
        <v>2218</v>
      </c>
      <c r="D21" s="122" t="s">
        <v>1876</v>
      </c>
      <c r="E21" s="116">
        <v>0</v>
      </c>
      <c r="F21" s="115">
        <v>1</v>
      </c>
      <c r="G21" s="117">
        <v>37.5</v>
      </c>
      <c r="H21" s="117">
        <f>E21*F21*G21</f>
        <v>0</v>
      </c>
      <c r="I21" s="117">
        <v>81.3</v>
      </c>
      <c r="J21" s="117">
        <f>E21*F21*I21</f>
        <v>0</v>
      </c>
      <c r="K21" s="138">
        <f>E21*F21*(G21+I21)</f>
        <v>0</v>
      </c>
      <c r="L21" s="119"/>
      <c r="M21" s="120">
        <f>K21*$M$3</f>
        <v>0</v>
      </c>
      <c r="N21" s="119"/>
      <c r="O21" s="120">
        <f>K21*$O$3</f>
        <v>0</v>
      </c>
      <c r="P21" s="119"/>
      <c r="Q21" s="121">
        <f>O21+(O21*'Valeurs de point'!$E$5)</f>
        <v>0</v>
      </c>
    </row>
    <row r="22" spans="1:17" outlineLevel="2">
      <c r="A22" s="114" t="s">
        <v>1881</v>
      </c>
      <c r="B22" s="122" t="s">
        <v>1882</v>
      </c>
      <c r="C22" s="122" t="s">
        <v>2221</v>
      </c>
      <c r="D22" s="122" t="s">
        <v>723</v>
      </c>
      <c r="E22" s="116">
        <v>0</v>
      </c>
      <c r="F22" s="115">
        <v>1</v>
      </c>
      <c r="G22" s="117">
        <v>35</v>
      </c>
      <c r="H22" s="117">
        <f>E22*F22*G22</f>
        <v>0</v>
      </c>
      <c r="I22" s="117">
        <v>81.3</v>
      </c>
      <c r="J22" s="117">
        <f>E22*F22*I22</f>
        <v>0</v>
      </c>
      <c r="K22" s="138">
        <f>E22*F22*(G22+I22)</f>
        <v>0</v>
      </c>
      <c r="L22" s="119"/>
      <c r="M22" s="120">
        <f>K22*$M$3</f>
        <v>0</v>
      </c>
      <c r="N22" s="119"/>
      <c r="O22" s="120">
        <f>K22*$O$3</f>
        <v>0</v>
      </c>
      <c r="P22" s="119"/>
      <c r="Q22" s="121">
        <f>O22+(O22*'Valeurs de point'!$E$5)</f>
        <v>0</v>
      </c>
    </row>
    <row r="23" spans="1:17" outlineLevel="2">
      <c r="A23" s="114" t="s">
        <v>724</v>
      </c>
      <c r="B23" s="122" t="s">
        <v>1882</v>
      </c>
      <c r="C23" s="122" t="s">
        <v>2225</v>
      </c>
      <c r="D23" s="122" t="s">
        <v>1285</v>
      </c>
      <c r="E23" s="116">
        <v>0</v>
      </c>
      <c r="F23" s="115">
        <v>1</v>
      </c>
      <c r="G23" s="117">
        <v>68.95</v>
      </c>
      <c r="H23" s="117">
        <f>E23*F23*G23</f>
        <v>0</v>
      </c>
      <c r="I23" s="117">
        <v>40.97</v>
      </c>
      <c r="J23" s="117">
        <f>E23*F23*I23</f>
        <v>0</v>
      </c>
      <c r="K23" s="138">
        <f>E23*F23*(G23+I23)</f>
        <v>0</v>
      </c>
      <c r="L23" s="119"/>
      <c r="M23" s="120">
        <f>K23*$M$3</f>
        <v>0</v>
      </c>
      <c r="N23" s="119"/>
      <c r="O23" s="120">
        <f>K23*$O$3</f>
        <v>0</v>
      </c>
      <c r="P23" s="119"/>
      <c r="Q23" s="121">
        <f>O23+(O23*'Valeurs de point'!$E$5)</f>
        <v>0</v>
      </c>
    </row>
    <row r="24" spans="1:17" outlineLevel="2">
      <c r="A24" s="114" t="s">
        <v>724</v>
      </c>
      <c r="B24" s="122" t="s">
        <v>1882</v>
      </c>
      <c r="C24" s="122" t="s">
        <v>2226</v>
      </c>
      <c r="D24" s="122" t="s">
        <v>2227</v>
      </c>
      <c r="E24" s="116">
        <v>0</v>
      </c>
      <c r="F24" s="115">
        <v>1</v>
      </c>
      <c r="G24" s="117">
        <v>33.090000000000003</v>
      </c>
      <c r="H24" s="117">
        <f>E24*F24*G24</f>
        <v>0</v>
      </c>
      <c r="I24" s="117">
        <v>24.58</v>
      </c>
      <c r="J24" s="117">
        <f>E24*F24*I24</f>
        <v>0</v>
      </c>
      <c r="K24" s="138">
        <f>E24*F24*(G24+I24)</f>
        <v>0</v>
      </c>
      <c r="L24" s="119"/>
      <c r="M24" s="120">
        <f>K24*$M$3</f>
        <v>0</v>
      </c>
      <c r="N24" s="119"/>
      <c r="O24" s="120">
        <f>K24*$O$3</f>
        <v>0</v>
      </c>
      <c r="P24" s="119"/>
      <c r="Q24" s="121">
        <f>O24+(O24*'Valeurs de point'!$E$5)</f>
        <v>0</v>
      </c>
    </row>
    <row r="25" spans="1:17" ht="12" outlineLevel="2" thickBot="1">
      <c r="A25" s="114" t="s">
        <v>724</v>
      </c>
      <c r="B25" s="122" t="s">
        <v>1882</v>
      </c>
      <c r="C25" s="122" t="s">
        <v>2229</v>
      </c>
      <c r="D25" s="122" t="s">
        <v>1186</v>
      </c>
      <c r="E25" s="116">
        <v>0</v>
      </c>
      <c r="F25" s="115">
        <v>1</v>
      </c>
      <c r="G25" s="117"/>
      <c r="H25" s="117">
        <f>E25*F25*G25</f>
        <v>0</v>
      </c>
      <c r="I25" s="117">
        <v>81.3</v>
      </c>
      <c r="J25" s="117">
        <f>E25*F25*I25</f>
        <v>0</v>
      </c>
      <c r="K25" s="138">
        <f>E25*F25*(G25+I25)</f>
        <v>0</v>
      </c>
      <c r="L25" s="119"/>
      <c r="M25" s="120">
        <f>K25*$M$3</f>
        <v>0</v>
      </c>
      <c r="N25" s="119"/>
      <c r="O25" s="120">
        <f>K25*$O$3</f>
        <v>0</v>
      </c>
      <c r="P25" s="119"/>
      <c r="Q25" s="121">
        <f>O25+(O25*'Valeurs de point'!$E$5)</f>
        <v>0</v>
      </c>
    </row>
    <row r="26" spans="1:17" ht="12" outlineLevel="1" thickBot="1">
      <c r="A26" s="101"/>
      <c r="B26" s="123" t="s">
        <v>1388</v>
      </c>
      <c r="C26" s="124"/>
      <c r="D26" s="124"/>
      <c r="E26" s="125"/>
      <c r="F26" s="124"/>
      <c r="G26" s="126" t="e">
        <f>SUM(G21:G25)-SUM(#REF!)</f>
        <v>#REF!</v>
      </c>
      <c r="H26" s="126"/>
      <c r="I26" s="126"/>
      <c r="J26" s="126"/>
      <c r="K26" s="126"/>
      <c r="L26" s="127"/>
      <c r="M26" s="128">
        <f>SUBTOTAL(9,M21:M25)</f>
        <v>0</v>
      </c>
      <c r="N26" s="127"/>
      <c r="O26" s="128">
        <f>SUBTOTAL(9,O21:O25)</f>
        <v>0</v>
      </c>
      <c r="P26" s="127"/>
      <c r="Q26" s="129">
        <f>SUBTOTAL(9,Q21:Q25)</f>
        <v>0</v>
      </c>
    </row>
    <row r="27" spans="1:17" outlineLevel="2">
      <c r="A27" s="114" t="s">
        <v>1031</v>
      </c>
      <c r="B27" s="122" t="s">
        <v>1032</v>
      </c>
      <c r="C27" s="122" t="s">
        <v>2218</v>
      </c>
      <c r="D27" s="122" t="s">
        <v>1876</v>
      </c>
      <c r="E27" s="116">
        <v>0</v>
      </c>
      <c r="F27" s="115">
        <v>1</v>
      </c>
      <c r="G27" s="117">
        <v>37.5</v>
      </c>
      <c r="H27" s="117">
        <f>E27*F27*G27</f>
        <v>0</v>
      </c>
      <c r="I27" s="117">
        <v>81.3</v>
      </c>
      <c r="J27" s="117">
        <f>E27*F27*I27</f>
        <v>0</v>
      </c>
      <c r="K27" s="138">
        <f>E27*F27*(G27+I27)</f>
        <v>0</v>
      </c>
      <c r="L27" s="119"/>
      <c r="M27" s="120">
        <f>K27*$M$3</f>
        <v>0</v>
      </c>
      <c r="N27" s="119"/>
      <c r="O27" s="120">
        <f>K27*$O$3</f>
        <v>0</v>
      </c>
      <c r="P27" s="119"/>
      <c r="Q27" s="121">
        <f>O27+(O27*'Valeurs de point'!$E$5)</f>
        <v>0</v>
      </c>
    </row>
    <row r="28" spans="1:17" outlineLevel="2">
      <c r="A28" s="114" t="s">
        <v>1031</v>
      </c>
      <c r="B28" s="122" t="s">
        <v>1032</v>
      </c>
      <c r="C28" s="122" t="s">
        <v>374</v>
      </c>
      <c r="D28" s="122" t="s">
        <v>1033</v>
      </c>
      <c r="E28" s="116">
        <v>0</v>
      </c>
      <c r="F28" s="115">
        <v>1</v>
      </c>
      <c r="G28" s="117">
        <v>37.5</v>
      </c>
      <c r="H28" s="117">
        <f>E28*F28*G28</f>
        <v>0</v>
      </c>
      <c r="I28" s="117">
        <v>121.96</v>
      </c>
      <c r="J28" s="117">
        <f>E28*F28*I28</f>
        <v>0</v>
      </c>
      <c r="K28" s="138">
        <f>E28*F28*(G28+I28)</f>
        <v>0</v>
      </c>
      <c r="L28" s="119"/>
      <c r="M28" s="120">
        <f>K28*$M$3</f>
        <v>0</v>
      </c>
      <c r="N28" s="119"/>
      <c r="O28" s="120">
        <f>K28*$O$3</f>
        <v>0</v>
      </c>
      <c r="P28" s="119"/>
      <c r="Q28" s="121">
        <f>O28+(O28*'Valeurs de point'!$E$5)</f>
        <v>0</v>
      </c>
    </row>
    <row r="29" spans="1:17" outlineLevel="2">
      <c r="A29" s="114" t="s">
        <v>1031</v>
      </c>
      <c r="B29" s="122" t="s">
        <v>1032</v>
      </c>
      <c r="C29" s="122" t="s">
        <v>2225</v>
      </c>
      <c r="D29" s="122" t="s">
        <v>1285</v>
      </c>
      <c r="E29" s="116">
        <v>0</v>
      </c>
      <c r="F29" s="115">
        <v>1</v>
      </c>
      <c r="G29" s="117">
        <v>68.95</v>
      </c>
      <c r="H29" s="117">
        <f>E29*F29*G29</f>
        <v>0</v>
      </c>
      <c r="I29" s="117">
        <v>40.97</v>
      </c>
      <c r="J29" s="117">
        <f>E29*F29*I29</f>
        <v>0</v>
      </c>
      <c r="K29" s="138">
        <f>E29*F29*(G29+I29)</f>
        <v>0</v>
      </c>
      <c r="L29" s="119"/>
      <c r="M29" s="120">
        <f>K29*$M$3</f>
        <v>0</v>
      </c>
      <c r="N29" s="119"/>
      <c r="O29" s="120">
        <f>K29*$O$3</f>
        <v>0</v>
      </c>
      <c r="P29" s="119"/>
      <c r="Q29" s="121">
        <f>O29+(O29*'Valeurs de point'!$E$5)</f>
        <v>0</v>
      </c>
    </row>
    <row r="30" spans="1:17" outlineLevel="2">
      <c r="A30" s="114" t="s">
        <v>1031</v>
      </c>
      <c r="B30" s="122" t="s">
        <v>1032</v>
      </c>
      <c r="C30" s="122" t="s">
        <v>2226</v>
      </c>
      <c r="D30" s="122" t="s">
        <v>2227</v>
      </c>
      <c r="E30" s="116">
        <v>0</v>
      </c>
      <c r="F30" s="115">
        <v>1</v>
      </c>
      <c r="G30" s="117">
        <v>33.090000000000003</v>
      </c>
      <c r="H30" s="117">
        <f>E30*F30*G30</f>
        <v>0</v>
      </c>
      <c r="I30" s="117">
        <v>24.58</v>
      </c>
      <c r="J30" s="117">
        <f>E30*F30*I30</f>
        <v>0</v>
      </c>
      <c r="K30" s="138">
        <f>E30*F30*(G30+I30)</f>
        <v>0</v>
      </c>
      <c r="L30" s="119"/>
      <c r="M30" s="120">
        <f>K30*$M$3</f>
        <v>0</v>
      </c>
      <c r="N30" s="119"/>
      <c r="O30" s="120">
        <f>K30*$O$3</f>
        <v>0</v>
      </c>
      <c r="P30" s="119"/>
      <c r="Q30" s="121">
        <f>O30+(O30*'Valeurs de point'!$E$5)</f>
        <v>0</v>
      </c>
    </row>
    <row r="31" spans="1:17" ht="12" outlineLevel="2" thickBot="1">
      <c r="A31" s="114" t="s">
        <v>1031</v>
      </c>
      <c r="B31" s="122" t="s">
        <v>1032</v>
      </c>
      <c r="C31" s="122" t="s">
        <v>2229</v>
      </c>
      <c r="D31" s="122" t="s">
        <v>1186</v>
      </c>
      <c r="E31" s="116">
        <v>0</v>
      </c>
      <c r="F31" s="115">
        <v>1</v>
      </c>
      <c r="G31" s="117"/>
      <c r="H31" s="117">
        <f>E31*F31*G31</f>
        <v>0</v>
      </c>
      <c r="I31" s="117">
        <v>81.3</v>
      </c>
      <c r="J31" s="117">
        <f>E31*F31*I31</f>
        <v>0</v>
      </c>
      <c r="K31" s="138">
        <f>E31*F31*(G31+I31)</f>
        <v>0</v>
      </c>
      <c r="L31" s="119"/>
      <c r="M31" s="120">
        <f>K31*$M$3</f>
        <v>0</v>
      </c>
      <c r="N31" s="119"/>
      <c r="O31" s="120">
        <f>K31*$O$3</f>
        <v>0</v>
      </c>
      <c r="P31" s="119"/>
      <c r="Q31" s="121">
        <f>O31+(O31*'Valeurs de point'!$E$5)</f>
        <v>0</v>
      </c>
    </row>
    <row r="32" spans="1:17" ht="12" outlineLevel="1" thickBot="1">
      <c r="A32" s="101"/>
      <c r="B32" s="123" t="s">
        <v>1389</v>
      </c>
      <c r="C32" s="124"/>
      <c r="D32" s="124"/>
      <c r="E32" s="125"/>
      <c r="F32" s="124"/>
      <c r="G32" s="126" t="e">
        <f>SUM(G27:G31)-SUM(#REF!)</f>
        <v>#REF!</v>
      </c>
      <c r="H32" s="126"/>
      <c r="I32" s="126"/>
      <c r="J32" s="126"/>
      <c r="K32" s="126"/>
      <c r="L32" s="127"/>
      <c r="M32" s="128">
        <f>SUBTOTAL(9,M27:M31)</f>
        <v>0</v>
      </c>
      <c r="N32" s="127"/>
      <c r="O32" s="128">
        <f>SUBTOTAL(9,O27:O31)</f>
        <v>0</v>
      </c>
      <c r="P32" s="127"/>
      <c r="Q32" s="129">
        <f>SUBTOTAL(9,Q27:Q31)</f>
        <v>0</v>
      </c>
    </row>
    <row r="33" spans="1:17" ht="12" outlineLevel="2" thickBot="1">
      <c r="A33" s="114" t="s">
        <v>1881</v>
      </c>
      <c r="B33" s="122" t="s">
        <v>872</v>
      </c>
      <c r="C33" s="122" t="s">
        <v>2222</v>
      </c>
      <c r="D33" s="122" t="s">
        <v>1949</v>
      </c>
      <c r="E33" s="116">
        <v>0</v>
      </c>
      <c r="F33" s="115">
        <v>1</v>
      </c>
      <c r="G33" s="117">
        <v>37.5</v>
      </c>
      <c r="H33" s="117">
        <f>E33*F33*G33</f>
        <v>0</v>
      </c>
      <c r="I33" s="117">
        <v>121.96</v>
      </c>
      <c r="J33" s="117">
        <f>E33*F33*I33</f>
        <v>0</v>
      </c>
      <c r="K33" s="138">
        <f>E33*F33*(G33+I33)</f>
        <v>0</v>
      </c>
      <c r="L33" s="119"/>
      <c r="M33" s="120">
        <f>K33*$M$3</f>
        <v>0</v>
      </c>
      <c r="N33" s="119"/>
      <c r="O33" s="120">
        <f>K33*$O$3</f>
        <v>0</v>
      </c>
      <c r="P33" s="119"/>
      <c r="Q33" s="121">
        <f>O33+(O33*'Valeurs de point'!$E$5)</f>
        <v>0</v>
      </c>
    </row>
    <row r="34" spans="1:17" ht="12" outlineLevel="1" thickBot="1">
      <c r="A34" s="101"/>
      <c r="B34" s="123" t="s">
        <v>967</v>
      </c>
      <c r="C34" s="124"/>
      <c r="D34" s="124"/>
      <c r="E34" s="125"/>
      <c r="F34" s="124"/>
      <c r="G34" s="126" t="e">
        <f>SUM(G33:G33)-SUM(#REF!)</f>
        <v>#REF!</v>
      </c>
      <c r="H34" s="126"/>
      <c r="I34" s="126"/>
      <c r="J34" s="126"/>
      <c r="K34" s="126"/>
      <c r="L34" s="127"/>
      <c r="M34" s="128">
        <f>SUBTOTAL(9,M33)</f>
        <v>0</v>
      </c>
      <c r="N34" s="127"/>
      <c r="O34" s="128">
        <f>SUBTOTAL(9,O33)</f>
        <v>0</v>
      </c>
      <c r="P34" s="127"/>
      <c r="Q34" s="129">
        <f>SUBTOTAL(9,Q33)</f>
        <v>0</v>
      </c>
    </row>
    <row r="35" spans="1:17" ht="12" outlineLevel="2" thickBot="1">
      <c r="A35" s="114" t="s">
        <v>1881</v>
      </c>
      <c r="B35" s="122" t="s">
        <v>873</v>
      </c>
      <c r="C35" s="122" t="s">
        <v>2223</v>
      </c>
      <c r="D35" s="122" t="s">
        <v>1950</v>
      </c>
      <c r="E35" s="116">
        <v>0</v>
      </c>
      <c r="F35" s="115">
        <v>1</v>
      </c>
      <c r="G35" s="117">
        <v>78.14</v>
      </c>
      <c r="H35" s="117">
        <f>E35*F35*G35</f>
        <v>0</v>
      </c>
      <c r="I35" s="117">
        <v>203.26</v>
      </c>
      <c r="J35" s="117">
        <f>E35*F35*I35</f>
        <v>0</v>
      </c>
      <c r="K35" s="138">
        <f>E35*F35*(G35+I35)</f>
        <v>0</v>
      </c>
      <c r="L35" s="119"/>
      <c r="M35" s="120">
        <f>K35*$M$3</f>
        <v>0</v>
      </c>
      <c r="N35" s="119"/>
      <c r="O35" s="120">
        <f>K35*$O$3</f>
        <v>0</v>
      </c>
      <c r="P35" s="119"/>
      <c r="Q35" s="121">
        <f>O35+(O35*'Valeurs de point'!$E$5)</f>
        <v>0</v>
      </c>
    </row>
    <row r="36" spans="1:17" ht="12" outlineLevel="1" thickBot="1">
      <c r="A36" s="101"/>
      <c r="B36" s="123" t="s">
        <v>968</v>
      </c>
      <c r="C36" s="124"/>
      <c r="D36" s="124"/>
      <c r="E36" s="125"/>
      <c r="F36" s="124"/>
      <c r="G36" s="126" t="e">
        <f>SUM(G35:G35)-SUM(#REF!)</f>
        <v>#REF!</v>
      </c>
      <c r="H36" s="126"/>
      <c r="I36" s="126"/>
      <c r="J36" s="126"/>
      <c r="K36" s="126"/>
      <c r="L36" s="127"/>
      <c r="M36" s="128">
        <f>SUBTOTAL(9,M35)</f>
        <v>0</v>
      </c>
      <c r="N36" s="127"/>
      <c r="O36" s="128">
        <f>SUBTOTAL(9,O35)</f>
        <v>0</v>
      </c>
      <c r="P36" s="127"/>
      <c r="Q36" s="129">
        <f>SUBTOTAL(9,Q35)</f>
        <v>0</v>
      </c>
    </row>
    <row r="37" spans="1:17" ht="12" outlineLevel="2" thickBot="1">
      <c r="A37" s="114" t="s">
        <v>1881</v>
      </c>
      <c r="B37" s="122" t="s">
        <v>874</v>
      </c>
      <c r="C37" s="122" t="s">
        <v>2223</v>
      </c>
      <c r="D37" s="122" t="s">
        <v>1950</v>
      </c>
      <c r="E37" s="116">
        <v>0</v>
      </c>
      <c r="F37" s="115">
        <v>1</v>
      </c>
      <c r="G37" s="117">
        <v>78.14</v>
      </c>
      <c r="H37" s="117">
        <f>E37*F37*G37</f>
        <v>0</v>
      </c>
      <c r="I37" s="117">
        <v>203.26</v>
      </c>
      <c r="J37" s="117">
        <f>E37*F37*I37</f>
        <v>0</v>
      </c>
      <c r="K37" s="138">
        <f>E37*F37*(G37+I37)</f>
        <v>0</v>
      </c>
      <c r="L37" s="119"/>
      <c r="M37" s="120">
        <f>K37*$M$3</f>
        <v>0</v>
      </c>
      <c r="N37" s="119"/>
      <c r="O37" s="120">
        <f>K37*$O$3</f>
        <v>0</v>
      </c>
      <c r="P37" s="119"/>
      <c r="Q37" s="121">
        <f>O37+(O37*'Valeurs de point'!$E$5)</f>
        <v>0</v>
      </c>
    </row>
    <row r="38" spans="1:17" ht="12" outlineLevel="1" thickBot="1">
      <c r="A38" s="101"/>
      <c r="B38" s="123" t="s">
        <v>969</v>
      </c>
      <c r="C38" s="124"/>
      <c r="D38" s="124"/>
      <c r="E38" s="125"/>
      <c r="F38" s="124"/>
      <c r="G38" s="126" t="e">
        <f>SUM(G37:G37)-SUM(#REF!)</f>
        <v>#REF!</v>
      </c>
      <c r="H38" s="126"/>
      <c r="I38" s="126"/>
      <c r="J38" s="126"/>
      <c r="K38" s="126"/>
      <c r="L38" s="127"/>
      <c r="M38" s="128">
        <f>SUBTOTAL(9,M37)</f>
        <v>0</v>
      </c>
      <c r="N38" s="127"/>
      <c r="O38" s="128">
        <f>SUBTOTAL(9,O37)</f>
        <v>0</v>
      </c>
      <c r="P38" s="127"/>
      <c r="Q38" s="129">
        <f>SUBTOTAL(9,Q37)</f>
        <v>0</v>
      </c>
    </row>
    <row r="39" spans="1:17" ht="12" outlineLevel="2" thickBot="1">
      <c r="A39" s="114" t="s">
        <v>1881</v>
      </c>
      <c r="B39" s="122" t="s">
        <v>875</v>
      </c>
      <c r="C39" s="122" t="s">
        <v>2223</v>
      </c>
      <c r="D39" s="122" t="s">
        <v>1950</v>
      </c>
      <c r="E39" s="116">
        <v>0</v>
      </c>
      <c r="F39" s="115">
        <v>1</v>
      </c>
      <c r="G39" s="117">
        <v>78.14</v>
      </c>
      <c r="H39" s="117">
        <f>E39*F39*G39</f>
        <v>0</v>
      </c>
      <c r="I39" s="117">
        <v>203.26</v>
      </c>
      <c r="J39" s="117">
        <f>E39*F39*I39</f>
        <v>0</v>
      </c>
      <c r="K39" s="138">
        <f>E39*F39*(G39+I39)</f>
        <v>0</v>
      </c>
      <c r="L39" s="119"/>
      <c r="M39" s="120">
        <f>K39*$M$3</f>
        <v>0</v>
      </c>
      <c r="N39" s="119"/>
      <c r="O39" s="120">
        <f>K39*$O$3</f>
        <v>0</v>
      </c>
      <c r="P39" s="119"/>
      <c r="Q39" s="121">
        <f>O39+(O39*'Valeurs de point'!$E$5)</f>
        <v>0</v>
      </c>
    </row>
    <row r="40" spans="1:17" ht="12" outlineLevel="1" thickBot="1">
      <c r="A40" s="101"/>
      <c r="B40" s="123" t="s">
        <v>970</v>
      </c>
      <c r="C40" s="124"/>
      <c r="D40" s="124"/>
      <c r="E40" s="125"/>
      <c r="F40" s="124"/>
      <c r="G40" s="126" t="e">
        <f>SUM(G39:G39)-SUM(#REF!)</f>
        <v>#REF!</v>
      </c>
      <c r="H40" s="126"/>
      <c r="I40" s="126"/>
      <c r="J40" s="126"/>
      <c r="K40" s="126"/>
      <c r="L40" s="127"/>
      <c r="M40" s="128">
        <f>SUBTOTAL(9,M39)</f>
        <v>0</v>
      </c>
      <c r="N40" s="127"/>
      <c r="O40" s="128">
        <f>SUBTOTAL(9,O39)</f>
        <v>0</v>
      </c>
      <c r="P40" s="127"/>
      <c r="Q40" s="129">
        <f>SUBTOTAL(9,Q39)</f>
        <v>0</v>
      </c>
    </row>
    <row r="41" spans="1:17" ht="12" outlineLevel="2" thickBot="1">
      <c r="A41" s="114" t="s">
        <v>1881</v>
      </c>
      <c r="B41" s="122" t="s">
        <v>876</v>
      </c>
      <c r="C41" s="122" t="s">
        <v>2223</v>
      </c>
      <c r="D41" s="122" t="s">
        <v>1950</v>
      </c>
      <c r="E41" s="116">
        <v>0</v>
      </c>
      <c r="F41" s="115">
        <v>1</v>
      </c>
      <c r="G41" s="117">
        <v>78.14</v>
      </c>
      <c r="H41" s="117">
        <f>E41*F41*G41</f>
        <v>0</v>
      </c>
      <c r="I41" s="117">
        <v>203.26</v>
      </c>
      <c r="J41" s="117">
        <f>E41*F41*I41</f>
        <v>0</v>
      </c>
      <c r="K41" s="138">
        <f>E41*F41*(G41+I41)</f>
        <v>0</v>
      </c>
      <c r="L41" s="119"/>
      <c r="M41" s="120">
        <f>K41*$M$3</f>
        <v>0</v>
      </c>
      <c r="N41" s="119"/>
      <c r="O41" s="120">
        <f>K41*$O$3</f>
        <v>0</v>
      </c>
      <c r="P41" s="119"/>
      <c r="Q41" s="121">
        <f>O41+(O41*'Valeurs de point'!$E$5)</f>
        <v>0</v>
      </c>
    </row>
    <row r="42" spans="1:17" ht="12" outlineLevel="1" thickBot="1">
      <c r="A42" s="101"/>
      <c r="B42" s="123" t="s">
        <v>971</v>
      </c>
      <c r="C42" s="124"/>
      <c r="D42" s="124"/>
      <c r="E42" s="125"/>
      <c r="F42" s="124"/>
      <c r="G42" s="126" t="e">
        <f>SUM(G41:G41)-SUM(#REF!)</f>
        <v>#REF!</v>
      </c>
      <c r="H42" s="126"/>
      <c r="I42" s="126"/>
      <c r="J42" s="126"/>
      <c r="K42" s="126"/>
      <c r="L42" s="127"/>
      <c r="M42" s="128">
        <f>SUBTOTAL(9,M41)</f>
        <v>0</v>
      </c>
      <c r="N42" s="127"/>
      <c r="O42" s="128">
        <f>SUBTOTAL(9,O41)</f>
        <v>0</v>
      </c>
      <c r="P42" s="127"/>
      <c r="Q42" s="129">
        <f>SUBTOTAL(9,Q41)</f>
        <v>0</v>
      </c>
    </row>
    <row r="43" spans="1:17" ht="12" outlineLevel="2" thickBot="1">
      <c r="A43" s="114" t="s">
        <v>1881</v>
      </c>
      <c r="B43" s="122" t="s">
        <v>877</v>
      </c>
      <c r="C43" s="122" t="s">
        <v>2223</v>
      </c>
      <c r="D43" s="122" t="s">
        <v>1950</v>
      </c>
      <c r="E43" s="116">
        <v>0</v>
      </c>
      <c r="F43" s="115">
        <v>1</v>
      </c>
      <c r="G43" s="117">
        <v>78.14</v>
      </c>
      <c r="H43" s="117">
        <f>E43*F43*G43</f>
        <v>0</v>
      </c>
      <c r="I43" s="117">
        <v>203.26</v>
      </c>
      <c r="J43" s="117">
        <f>E43*F43*I43</f>
        <v>0</v>
      </c>
      <c r="K43" s="138">
        <f>E43*F43*(G43+I43)</f>
        <v>0</v>
      </c>
      <c r="L43" s="119"/>
      <c r="M43" s="120">
        <f>K43*$M$3</f>
        <v>0</v>
      </c>
      <c r="N43" s="119"/>
      <c r="O43" s="120">
        <f>K43*$O$3</f>
        <v>0</v>
      </c>
      <c r="P43" s="119"/>
      <c r="Q43" s="121">
        <f>O43+(O43*'Valeurs de point'!$E$5)</f>
        <v>0</v>
      </c>
    </row>
    <row r="44" spans="1:17" ht="12" outlineLevel="1" thickBot="1">
      <c r="A44" s="101"/>
      <c r="B44" s="123" t="s">
        <v>972</v>
      </c>
      <c r="C44" s="124"/>
      <c r="D44" s="124"/>
      <c r="E44" s="125"/>
      <c r="F44" s="124"/>
      <c r="G44" s="126" t="e">
        <f>SUM(G43:G43)-SUM(#REF!)</f>
        <v>#REF!</v>
      </c>
      <c r="H44" s="126"/>
      <c r="I44" s="126"/>
      <c r="J44" s="126"/>
      <c r="K44" s="126"/>
      <c r="L44" s="127"/>
      <c r="M44" s="128">
        <f>SUBTOTAL(9,M43)</f>
        <v>0</v>
      </c>
      <c r="N44" s="127"/>
      <c r="O44" s="128">
        <f>SUBTOTAL(9,O43)</f>
        <v>0</v>
      </c>
      <c r="P44" s="127"/>
      <c r="Q44" s="129">
        <f>SUBTOTAL(9,Q43)</f>
        <v>0</v>
      </c>
    </row>
    <row r="45" spans="1:17" ht="12" outlineLevel="2" thickBot="1">
      <c r="A45" s="114" t="s">
        <v>1881</v>
      </c>
      <c r="B45" s="122" t="s">
        <v>145</v>
      </c>
      <c r="C45" s="122" t="s">
        <v>2223</v>
      </c>
      <c r="D45" s="122" t="s">
        <v>1950</v>
      </c>
      <c r="E45" s="116">
        <v>0</v>
      </c>
      <c r="F45" s="115">
        <v>1</v>
      </c>
      <c r="G45" s="117">
        <v>78.14</v>
      </c>
      <c r="H45" s="117">
        <f>E45*F45*G45</f>
        <v>0</v>
      </c>
      <c r="I45" s="117">
        <v>203.26</v>
      </c>
      <c r="J45" s="117">
        <f>E45*F45*I45</f>
        <v>0</v>
      </c>
      <c r="K45" s="138">
        <f>E45*F45*(G45+I45)</f>
        <v>0</v>
      </c>
      <c r="L45" s="119"/>
      <c r="M45" s="120">
        <f>K45*$M$3</f>
        <v>0</v>
      </c>
      <c r="N45" s="119"/>
      <c r="O45" s="120">
        <f>K45*$O$3</f>
        <v>0</v>
      </c>
      <c r="P45" s="119"/>
      <c r="Q45" s="121">
        <f>O45+(O45*'Valeurs de point'!$E$5)</f>
        <v>0</v>
      </c>
    </row>
    <row r="46" spans="1:17" ht="12" outlineLevel="1" thickBot="1">
      <c r="A46" s="101"/>
      <c r="B46" s="123" t="s">
        <v>144</v>
      </c>
      <c r="C46" s="124"/>
      <c r="D46" s="124"/>
      <c r="E46" s="125"/>
      <c r="F46" s="124"/>
      <c r="G46" s="126" t="e">
        <f>SUM(G45:G45)-SUM(#REF!)</f>
        <v>#REF!</v>
      </c>
      <c r="H46" s="126"/>
      <c r="I46" s="126"/>
      <c r="J46" s="126"/>
      <c r="K46" s="126"/>
      <c r="L46" s="127"/>
      <c r="M46" s="128">
        <f>SUBTOTAL(9,M45)</f>
        <v>0</v>
      </c>
      <c r="N46" s="127"/>
      <c r="O46" s="128">
        <f>SUBTOTAL(9,O45)</f>
        <v>0</v>
      </c>
      <c r="P46" s="127"/>
      <c r="Q46" s="129">
        <f>SUBTOTAL(9,Q45)</f>
        <v>0</v>
      </c>
    </row>
    <row r="47" spans="1:17" ht="12" outlineLevel="2" thickBot="1">
      <c r="A47" s="114" t="s">
        <v>1881</v>
      </c>
      <c r="B47" s="122" t="s">
        <v>1175</v>
      </c>
      <c r="C47" s="122" t="s">
        <v>2224</v>
      </c>
      <c r="D47" s="122" t="s">
        <v>1951</v>
      </c>
      <c r="E47" s="116">
        <v>0</v>
      </c>
      <c r="F47" s="115">
        <v>1</v>
      </c>
      <c r="G47" s="117">
        <v>37.5</v>
      </c>
      <c r="H47" s="117">
        <f>E47*F47*G47</f>
        <v>0</v>
      </c>
      <c r="I47" s="117">
        <v>121.96</v>
      </c>
      <c r="J47" s="117">
        <f>E47*F47*I47</f>
        <v>0</v>
      </c>
      <c r="K47" s="138">
        <f>E47*F47*(G47+I47)</f>
        <v>0</v>
      </c>
      <c r="L47" s="119"/>
      <c r="M47" s="120">
        <f>K47*$M$3</f>
        <v>0</v>
      </c>
      <c r="N47" s="119"/>
      <c r="O47" s="120">
        <f>K47*$O$3</f>
        <v>0</v>
      </c>
      <c r="P47" s="119"/>
      <c r="Q47" s="121">
        <f>O47+(O47*'Valeurs de point'!$E$5)</f>
        <v>0</v>
      </c>
    </row>
    <row r="48" spans="1:17" ht="12" outlineLevel="1" thickBot="1">
      <c r="A48" s="101"/>
      <c r="B48" s="123" t="s">
        <v>973</v>
      </c>
      <c r="C48" s="124"/>
      <c r="D48" s="124"/>
      <c r="E48" s="125"/>
      <c r="F48" s="124"/>
      <c r="G48" s="126" t="e">
        <f>SUM(G47:G47)-SUM(#REF!)</f>
        <v>#REF!</v>
      </c>
      <c r="H48" s="126"/>
      <c r="I48" s="126"/>
      <c r="J48" s="126"/>
      <c r="K48" s="126"/>
      <c r="L48" s="127"/>
      <c r="M48" s="128">
        <f>SUBTOTAL(9,M47)</f>
        <v>0</v>
      </c>
      <c r="N48" s="127"/>
      <c r="O48" s="128">
        <f>SUBTOTAL(9,O47)</f>
        <v>0</v>
      </c>
      <c r="P48" s="127"/>
      <c r="Q48" s="129">
        <f>SUBTOTAL(9,Q47)</f>
        <v>0</v>
      </c>
    </row>
    <row r="49" spans="1:17" ht="12" outlineLevel="2" thickBot="1">
      <c r="A49" s="114" t="s">
        <v>1881</v>
      </c>
      <c r="B49" s="122" t="s">
        <v>1176</v>
      </c>
      <c r="C49" s="122" t="s">
        <v>2223</v>
      </c>
      <c r="D49" s="122" t="s">
        <v>1950</v>
      </c>
      <c r="E49" s="116">
        <v>0</v>
      </c>
      <c r="F49" s="115">
        <v>1</v>
      </c>
      <c r="G49" s="117">
        <v>78.14</v>
      </c>
      <c r="H49" s="117">
        <f>E49*F49*G49</f>
        <v>0</v>
      </c>
      <c r="I49" s="117">
        <v>203.26</v>
      </c>
      <c r="J49" s="117">
        <f>E49*F49*I49</f>
        <v>0</v>
      </c>
      <c r="K49" s="138">
        <f>E49*F49*(G49+I49)</f>
        <v>0</v>
      </c>
      <c r="L49" s="119"/>
      <c r="M49" s="120">
        <f>K49*$M$3</f>
        <v>0</v>
      </c>
      <c r="N49" s="119"/>
      <c r="O49" s="120">
        <f>K49*$O$3</f>
        <v>0</v>
      </c>
      <c r="P49" s="119"/>
      <c r="Q49" s="121">
        <f>O49+(O49*'Valeurs de point'!$E$5)</f>
        <v>0</v>
      </c>
    </row>
    <row r="50" spans="1:17" ht="12" outlineLevel="1" thickBot="1">
      <c r="A50" s="101"/>
      <c r="B50" s="123" t="s">
        <v>974</v>
      </c>
      <c r="C50" s="124"/>
      <c r="D50" s="124"/>
      <c r="E50" s="125"/>
      <c r="F50" s="124"/>
      <c r="G50" s="126" t="e">
        <f>SUM(G49:G49)-SUM(#REF!)</f>
        <v>#REF!</v>
      </c>
      <c r="H50" s="126"/>
      <c r="I50" s="126"/>
      <c r="J50" s="126"/>
      <c r="K50" s="126"/>
      <c r="L50" s="127"/>
      <c r="M50" s="128">
        <f>SUBTOTAL(9,M49)</f>
        <v>0</v>
      </c>
      <c r="N50" s="127"/>
      <c r="O50" s="128">
        <f>SUBTOTAL(9,O49)</f>
        <v>0</v>
      </c>
      <c r="P50" s="127"/>
      <c r="Q50" s="129">
        <f>SUBTOTAL(9,Q49)</f>
        <v>0</v>
      </c>
    </row>
    <row r="51" spans="1:17" ht="12" outlineLevel="2" thickBot="1">
      <c r="A51" s="114" t="s">
        <v>1881</v>
      </c>
      <c r="B51" s="122" t="s">
        <v>976</v>
      </c>
      <c r="C51" s="122" t="s">
        <v>373</v>
      </c>
      <c r="D51" s="122" t="s">
        <v>1952</v>
      </c>
      <c r="E51" s="116">
        <v>0</v>
      </c>
      <c r="F51" s="115">
        <v>1</v>
      </c>
      <c r="G51" s="117">
        <v>45.01</v>
      </c>
      <c r="H51" s="117">
        <f>E51*F51*G51</f>
        <v>0</v>
      </c>
      <c r="I51" s="117">
        <v>146.35</v>
      </c>
      <c r="J51" s="117">
        <f>E51*F51*I51</f>
        <v>0</v>
      </c>
      <c r="K51" s="138">
        <f>E51*F51*(G51+I51)</f>
        <v>0</v>
      </c>
      <c r="L51" s="119"/>
      <c r="M51" s="120">
        <f>K51*$M$3</f>
        <v>0</v>
      </c>
      <c r="N51" s="119"/>
      <c r="O51" s="120">
        <f>K51*$O$3</f>
        <v>0</v>
      </c>
      <c r="P51" s="119"/>
      <c r="Q51" s="121">
        <f>O51+(O51*'Valeurs de point'!$E$5)</f>
        <v>0</v>
      </c>
    </row>
    <row r="52" spans="1:17" ht="12" outlineLevel="1" thickBot="1">
      <c r="A52" s="101"/>
      <c r="B52" s="123" t="s">
        <v>975</v>
      </c>
      <c r="C52" s="124"/>
      <c r="D52" s="124"/>
      <c r="E52" s="125"/>
      <c r="F52" s="124"/>
      <c r="G52" s="126" t="e">
        <f>SUM(G51:G51)-SUM(#REF!)</f>
        <v>#REF!</v>
      </c>
      <c r="H52" s="126"/>
      <c r="I52" s="126"/>
      <c r="J52" s="126"/>
      <c r="K52" s="126"/>
      <c r="L52" s="127"/>
      <c r="M52" s="128">
        <f>SUBTOTAL(9,M51)</f>
        <v>0</v>
      </c>
      <c r="N52" s="127"/>
      <c r="O52" s="128">
        <f>SUBTOTAL(9,O51)</f>
        <v>0</v>
      </c>
      <c r="P52" s="127"/>
      <c r="Q52" s="129">
        <f>SUBTOTAL(9,Q51)</f>
        <v>0</v>
      </c>
    </row>
    <row r="53" spans="1:17" ht="12" outlineLevel="2" thickBot="1">
      <c r="A53" s="114" t="s">
        <v>1881</v>
      </c>
      <c r="B53" s="122" t="s">
        <v>1027</v>
      </c>
      <c r="C53" s="122" t="s">
        <v>2223</v>
      </c>
      <c r="D53" s="122" t="s">
        <v>1950</v>
      </c>
      <c r="E53" s="116">
        <v>0</v>
      </c>
      <c r="F53" s="115">
        <v>1</v>
      </c>
      <c r="G53" s="117">
        <v>78.14</v>
      </c>
      <c r="H53" s="117">
        <f>E53*F53*G53</f>
        <v>0</v>
      </c>
      <c r="I53" s="117">
        <v>203.26</v>
      </c>
      <c r="J53" s="117">
        <f>E53*F53*I53</f>
        <v>0</v>
      </c>
      <c r="K53" s="138">
        <f>E53*F53*(G53+I53)</f>
        <v>0</v>
      </c>
      <c r="L53" s="119"/>
      <c r="M53" s="120">
        <f>K53*$M$3</f>
        <v>0</v>
      </c>
      <c r="N53" s="119"/>
      <c r="O53" s="120">
        <f>K53*$O$3</f>
        <v>0</v>
      </c>
      <c r="P53" s="119"/>
      <c r="Q53" s="121">
        <f>O53+(O53*'Valeurs de point'!$E$5)</f>
        <v>0</v>
      </c>
    </row>
    <row r="54" spans="1:17" ht="12" outlineLevel="1" thickBot="1">
      <c r="A54" s="101"/>
      <c r="B54" s="123" t="s">
        <v>977</v>
      </c>
      <c r="C54" s="124"/>
      <c r="D54" s="124"/>
      <c r="E54" s="125"/>
      <c r="F54" s="124"/>
      <c r="G54" s="126" t="e">
        <f>SUM(G53:G53)-SUM(#REF!)</f>
        <v>#REF!</v>
      </c>
      <c r="H54" s="126"/>
      <c r="I54" s="126"/>
      <c r="J54" s="126"/>
      <c r="K54" s="126"/>
      <c r="L54" s="127"/>
      <c r="M54" s="128">
        <f>SUBTOTAL(9,M53)</f>
        <v>0</v>
      </c>
      <c r="N54" s="127"/>
      <c r="O54" s="128">
        <f>SUBTOTAL(9,O53)</f>
        <v>0</v>
      </c>
      <c r="P54" s="127"/>
      <c r="Q54" s="129">
        <f>SUBTOTAL(9,Q53)</f>
        <v>0</v>
      </c>
    </row>
    <row r="55" spans="1:17" ht="12" outlineLevel="2" thickBot="1">
      <c r="A55" s="114" t="s">
        <v>1881</v>
      </c>
      <c r="B55" s="122" t="s">
        <v>147</v>
      </c>
      <c r="C55" s="122" t="s">
        <v>2223</v>
      </c>
      <c r="D55" s="122" t="s">
        <v>1950</v>
      </c>
      <c r="E55" s="116">
        <v>0</v>
      </c>
      <c r="F55" s="115">
        <v>1</v>
      </c>
      <c r="G55" s="117">
        <v>78.14</v>
      </c>
      <c r="H55" s="117">
        <f>E55*F55*G55</f>
        <v>0</v>
      </c>
      <c r="I55" s="117">
        <v>203.26</v>
      </c>
      <c r="J55" s="117">
        <f>E55*F55*I55</f>
        <v>0</v>
      </c>
      <c r="K55" s="138">
        <f>E55*F55*(G55+I55)</f>
        <v>0</v>
      </c>
      <c r="L55" s="119"/>
      <c r="M55" s="120">
        <f>K55*$M$3</f>
        <v>0</v>
      </c>
      <c r="N55" s="119"/>
      <c r="O55" s="120">
        <f>K55*$O$3</f>
        <v>0</v>
      </c>
      <c r="P55" s="119"/>
      <c r="Q55" s="121">
        <f>O55+(O55*'Valeurs de point'!$E$5)</f>
        <v>0</v>
      </c>
    </row>
    <row r="56" spans="1:17" ht="12" outlineLevel="1" thickBot="1">
      <c r="A56" s="101"/>
      <c r="B56" s="123" t="s">
        <v>146</v>
      </c>
      <c r="C56" s="124"/>
      <c r="D56" s="124"/>
      <c r="E56" s="125"/>
      <c r="F56" s="124"/>
      <c r="G56" s="126" t="e">
        <f>SUM(G55:G55)-SUM(#REF!)</f>
        <v>#REF!</v>
      </c>
      <c r="H56" s="126"/>
      <c r="I56" s="126"/>
      <c r="J56" s="126"/>
      <c r="K56" s="126"/>
      <c r="L56" s="127"/>
      <c r="M56" s="128">
        <f>SUBTOTAL(9,M55)</f>
        <v>0</v>
      </c>
      <c r="N56" s="127"/>
      <c r="O56" s="128">
        <f>SUBTOTAL(9,O55)</f>
        <v>0</v>
      </c>
      <c r="P56" s="127"/>
      <c r="Q56" s="129">
        <f>SUBTOTAL(9,Q55)</f>
        <v>0</v>
      </c>
    </row>
    <row r="57" spans="1:17" ht="12" outlineLevel="2" thickBot="1">
      <c r="A57" s="114" t="s">
        <v>1881</v>
      </c>
      <c r="B57" s="122" t="s">
        <v>1028</v>
      </c>
      <c r="C57" s="122" t="s">
        <v>2223</v>
      </c>
      <c r="D57" s="122" t="s">
        <v>1950</v>
      </c>
      <c r="E57" s="116">
        <v>0</v>
      </c>
      <c r="F57" s="115">
        <v>1</v>
      </c>
      <c r="G57" s="117">
        <v>78.14</v>
      </c>
      <c r="H57" s="117">
        <f>E57*F57*G57</f>
        <v>0</v>
      </c>
      <c r="I57" s="117">
        <v>203.26</v>
      </c>
      <c r="J57" s="117">
        <f>E57*F57*I57</f>
        <v>0</v>
      </c>
      <c r="K57" s="138">
        <f>E57*F57*(G57+I57)</f>
        <v>0</v>
      </c>
      <c r="L57" s="119"/>
      <c r="M57" s="120">
        <f>K57*$M$3</f>
        <v>0</v>
      </c>
      <c r="N57" s="119"/>
      <c r="O57" s="120">
        <f>K57*$O$3</f>
        <v>0</v>
      </c>
      <c r="P57" s="119"/>
      <c r="Q57" s="121">
        <f>O57+(O57*'Valeurs de point'!$E$5)</f>
        <v>0</v>
      </c>
    </row>
    <row r="58" spans="1:17" ht="12" outlineLevel="1" thickBot="1">
      <c r="A58" s="101"/>
      <c r="B58" s="123" t="s">
        <v>978</v>
      </c>
      <c r="C58" s="124"/>
      <c r="D58" s="124"/>
      <c r="E58" s="125"/>
      <c r="F58" s="124"/>
      <c r="G58" s="126" t="e">
        <f>SUM(G57:G57)-SUM(#REF!)</f>
        <v>#REF!</v>
      </c>
      <c r="H58" s="126"/>
      <c r="I58" s="126"/>
      <c r="J58" s="126"/>
      <c r="K58" s="126"/>
      <c r="L58" s="127"/>
      <c r="M58" s="128">
        <f>SUBTOTAL(9,M57)</f>
        <v>0</v>
      </c>
      <c r="N58" s="127"/>
      <c r="O58" s="128">
        <f>SUBTOTAL(9,O57)</f>
        <v>0</v>
      </c>
      <c r="P58" s="127"/>
      <c r="Q58" s="129">
        <f>SUBTOTAL(9,Q57)</f>
        <v>0</v>
      </c>
    </row>
    <row r="59" spans="1:17" ht="12" outlineLevel="2" thickBot="1">
      <c r="A59" s="114" t="s">
        <v>1881</v>
      </c>
      <c r="B59" s="122" t="s">
        <v>1029</v>
      </c>
      <c r="C59" s="122" t="s">
        <v>2223</v>
      </c>
      <c r="D59" s="122" t="s">
        <v>1950</v>
      </c>
      <c r="E59" s="116">
        <v>0</v>
      </c>
      <c r="F59" s="115">
        <v>1</v>
      </c>
      <c r="G59" s="117">
        <v>78.14</v>
      </c>
      <c r="H59" s="117">
        <f>E59*F59*G59</f>
        <v>0</v>
      </c>
      <c r="I59" s="117">
        <v>203.26</v>
      </c>
      <c r="J59" s="117">
        <f>E59*F59*I59</f>
        <v>0</v>
      </c>
      <c r="K59" s="138">
        <f>E59*F59*(G59+I59)</f>
        <v>0</v>
      </c>
      <c r="L59" s="119"/>
      <c r="M59" s="120">
        <f>K59*$M$3</f>
        <v>0</v>
      </c>
      <c r="N59" s="119"/>
      <c r="O59" s="120">
        <f>K59*$O$3</f>
        <v>0</v>
      </c>
      <c r="P59" s="119"/>
      <c r="Q59" s="121">
        <f>O59+(O59*'Valeurs de point'!$E$5)</f>
        <v>0</v>
      </c>
    </row>
    <row r="60" spans="1:17" ht="12" outlineLevel="1" thickBot="1">
      <c r="A60" s="101"/>
      <c r="B60" s="123" t="s">
        <v>979</v>
      </c>
      <c r="C60" s="124"/>
      <c r="D60" s="124"/>
      <c r="E60" s="125"/>
      <c r="F60" s="124"/>
      <c r="G60" s="126" t="e">
        <f>SUM(G59:G59)-SUM(#REF!)</f>
        <v>#REF!</v>
      </c>
      <c r="H60" s="126"/>
      <c r="I60" s="126"/>
      <c r="J60" s="126"/>
      <c r="K60" s="126"/>
      <c r="L60" s="127"/>
      <c r="M60" s="128">
        <f>SUBTOTAL(9,M59)</f>
        <v>0</v>
      </c>
      <c r="N60" s="127"/>
      <c r="O60" s="128">
        <f>SUBTOTAL(9,O59)</f>
        <v>0</v>
      </c>
      <c r="P60" s="127"/>
      <c r="Q60" s="129">
        <f>SUBTOTAL(9,Q59)</f>
        <v>0</v>
      </c>
    </row>
    <row r="61" spans="1:17" ht="12" outlineLevel="2" thickBot="1">
      <c r="A61" s="114" t="s">
        <v>1187</v>
      </c>
      <c r="B61" s="122" t="s">
        <v>1030</v>
      </c>
      <c r="C61" s="122" t="s">
        <v>2223</v>
      </c>
      <c r="D61" s="122" t="s">
        <v>1950</v>
      </c>
      <c r="E61" s="116">
        <v>0</v>
      </c>
      <c r="F61" s="115">
        <v>1</v>
      </c>
      <c r="G61" s="117">
        <v>78.14</v>
      </c>
      <c r="H61" s="117">
        <f>E61*F61*G61</f>
        <v>0</v>
      </c>
      <c r="I61" s="117">
        <v>203.26</v>
      </c>
      <c r="J61" s="117">
        <f>E61*F61*I61</f>
        <v>0</v>
      </c>
      <c r="K61" s="138">
        <f>E61*F61*(G61+I61)</f>
        <v>0</v>
      </c>
      <c r="L61" s="119"/>
      <c r="M61" s="120">
        <f>K61*$M$3</f>
        <v>0</v>
      </c>
      <c r="N61" s="119"/>
      <c r="O61" s="120">
        <f>K61*$O$3</f>
        <v>0</v>
      </c>
      <c r="P61" s="119"/>
      <c r="Q61" s="121">
        <f>O61+(O61*'Valeurs de point'!$E$5)</f>
        <v>0</v>
      </c>
    </row>
    <row r="62" spans="1:17" ht="12" outlineLevel="1" thickBot="1">
      <c r="A62" s="101"/>
      <c r="B62" s="123" t="s">
        <v>123</v>
      </c>
      <c r="C62" s="124"/>
      <c r="D62" s="124"/>
      <c r="E62" s="125"/>
      <c r="F62" s="124"/>
      <c r="G62" s="126" t="e">
        <f>SUM(G61:G61)-SUM(#REF!)</f>
        <v>#REF!</v>
      </c>
      <c r="H62" s="126"/>
      <c r="I62" s="126"/>
      <c r="J62" s="126"/>
      <c r="K62" s="126"/>
      <c r="L62" s="127"/>
      <c r="M62" s="128">
        <f>SUBTOTAL(9,M61:M61)</f>
        <v>0</v>
      </c>
      <c r="N62" s="127"/>
      <c r="O62" s="128">
        <f>SUBTOTAL(9,O61:O61)</f>
        <v>0</v>
      </c>
      <c r="P62" s="127"/>
      <c r="Q62" s="129">
        <f>SUBTOTAL(9,Q61:Q61)</f>
        <v>0</v>
      </c>
    </row>
    <row r="63" spans="1:17" ht="12" outlineLevel="2" thickBot="1">
      <c r="A63" s="114" t="s">
        <v>1187</v>
      </c>
      <c r="B63" s="122" t="s">
        <v>1035</v>
      </c>
      <c r="C63" s="122" t="s">
        <v>375</v>
      </c>
      <c r="D63" s="122" t="s">
        <v>1035</v>
      </c>
      <c r="E63" s="116">
        <v>0</v>
      </c>
      <c r="F63" s="115">
        <v>1</v>
      </c>
      <c r="G63" s="117">
        <v>75.010000000000005</v>
      </c>
      <c r="H63" s="117">
        <f>E63*F63*G63</f>
        <v>0</v>
      </c>
      <c r="I63" s="117">
        <v>243.91</v>
      </c>
      <c r="J63" s="117">
        <f>E63*F63*I63</f>
        <v>0</v>
      </c>
      <c r="K63" s="138">
        <f>E63*F63*(G63+I63)</f>
        <v>0</v>
      </c>
      <c r="L63" s="119"/>
      <c r="M63" s="120">
        <f>K63*$M$3</f>
        <v>0</v>
      </c>
      <c r="N63" s="119"/>
      <c r="O63" s="120">
        <f>K63*$O$3</f>
        <v>0</v>
      </c>
      <c r="P63" s="119"/>
      <c r="Q63" s="121">
        <f>O63+(O63*'Valeurs de point'!$E$5)</f>
        <v>0</v>
      </c>
    </row>
    <row r="64" spans="1:17" ht="12" outlineLevel="1" thickBot="1">
      <c r="A64" s="101"/>
      <c r="B64" s="123" t="s">
        <v>124</v>
      </c>
      <c r="C64" s="124"/>
      <c r="D64" s="124"/>
      <c r="E64" s="125"/>
      <c r="F64" s="124"/>
      <c r="G64" s="126" t="e">
        <f>SUM(G63:G63)-SUM(#REF!)</f>
        <v>#REF!</v>
      </c>
      <c r="H64" s="126"/>
      <c r="I64" s="126"/>
      <c r="J64" s="126"/>
      <c r="K64" s="126"/>
      <c r="L64" s="127"/>
      <c r="M64" s="128">
        <f>SUBTOTAL(9,M63:M63)</f>
        <v>0</v>
      </c>
      <c r="N64" s="127"/>
      <c r="O64" s="128">
        <f>SUBTOTAL(9,O63:O63)</f>
        <v>0</v>
      </c>
      <c r="P64" s="127"/>
      <c r="Q64" s="129">
        <f>SUBTOTAL(9,Q63:Q63)</f>
        <v>0</v>
      </c>
    </row>
    <row r="65" spans="1:17" ht="12" outlineLevel="2" thickBot="1">
      <c r="A65" s="114" t="s">
        <v>1187</v>
      </c>
      <c r="B65" s="122" t="s">
        <v>1036</v>
      </c>
      <c r="C65" s="122" t="s">
        <v>376</v>
      </c>
      <c r="D65" s="122" t="s">
        <v>1953</v>
      </c>
      <c r="E65" s="116">
        <v>0</v>
      </c>
      <c r="F65" s="115">
        <v>1</v>
      </c>
      <c r="G65" s="117">
        <v>75.010000000000005</v>
      </c>
      <c r="H65" s="117">
        <f>E65*F65*G65</f>
        <v>0</v>
      </c>
      <c r="I65" s="117">
        <v>243.91</v>
      </c>
      <c r="J65" s="117">
        <f>E65*F65*I65</f>
        <v>0</v>
      </c>
      <c r="K65" s="138">
        <f>E65*F65*(G65+I65)</f>
        <v>0</v>
      </c>
      <c r="L65" s="119"/>
      <c r="M65" s="120">
        <f>K65*$M$3</f>
        <v>0</v>
      </c>
      <c r="N65" s="119"/>
      <c r="O65" s="120">
        <f>K65*$O$3</f>
        <v>0</v>
      </c>
      <c r="P65" s="119"/>
      <c r="Q65" s="121">
        <f>O65+(O65*'Valeurs de point'!$E$5)</f>
        <v>0</v>
      </c>
    </row>
    <row r="66" spans="1:17" ht="12" outlineLevel="1" thickBot="1">
      <c r="A66" s="101"/>
      <c r="B66" s="123" t="s">
        <v>125</v>
      </c>
      <c r="C66" s="124"/>
      <c r="D66" s="124"/>
      <c r="E66" s="125"/>
      <c r="F66" s="124"/>
      <c r="G66" s="126" t="e">
        <f>SUM(G65:G65)-SUM(#REF!)</f>
        <v>#REF!</v>
      </c>
      <c r="H66" s="126"/>
      <c r="I66" s="126"/>
      <c r="J66" s="126"/>
      <c r="K66" s="126"/>
      <c r="L66" s="127"/>
      <c r="M66" s="128">
        <f>SUBTOTAL(9,M65:M65)</f>
        <v>0</v>
      </c>
      <c r="N66" s="127"/>
      <c r="O66" s="128">
        <f>SUBTOTAL(9,O65:O65)</f>
        <v>0</v>
      </c>
      <c r="P66" s="127"/>
      <c r="Q66" s="129">
        <f>SUBTOTAL(9,Q65:Q65)</f>
        <v>0</v>
      </c>
    </row>
    <row r="67" spans="1:17" ht="12" outlineLevel="2" thickBot="1">
      <c r="A67" s="114" t="s">
        <v>1034</v>
      </c>
      <c r="B67" s="122" t="s">
        <v>127</v>
      </c>
      <c r="C67" s="122" t="s">
        <v>2223</v>
      </c>
      <c r="D67" s="122" t="s">
        <v>1950</v>
      </c>
      <c r="E67" s="116">
        <v>0</v>
      </c>
      <c r="F67" s="115">
        <v>1</v>
      </c>
      <c r="G67" s="117">
        <v>78.14</v>
      </c>
      <c r="H67" s="117">
        <f>E67*F67*G67</f>
        <v>0</v>
      </c>
      <c r="I67" s="117">
        <v>203.26</v>
      </c>
      <c r="J67" s="117">
        <f>E67*F67*I67</f>
        <v>0</v>
      </c>
      <c r="K67" s="138">
        <f>E67*F67*(G67+I67)</f>
        <v>0</v>
      </c>
      <c r="L67" s="119"/>
      <c r="M67" s="120">
        <f>K67*$M$3</f>
        <v>0</v>
      </c>
      <c r="N67" s="119"/>
      <c r="O67" s="120">
        <f>K67*$O$3</f>
        <v>0</v>
      </c>
      <c r="P67" s="119"/>
      <c r="Q67" s="121">
        <f>O67+(O67*'Valeurs de point'!$E$5)</f>
        <v>0</v>
      </c>
    </row>
    <row r="68" spans="1:17" ht="12" outlineLevel="1" thickBot="1">
      <c r="A68" s="101"/>
      <c r="B68" s="123" t="s">
        <v>126</v>
      </c>
      <c r="C68" s="124"/>
      <c r="D68" s="124"/>
      <c r="E68" s="125"/>
      <c r="F68" s="124"/>
      <c r="G68" s="126" t="e">
        <f>SUM(G67:G67)-SUM(#REF!)</f>
        <v>#REF!</v>
      </c>
      <c r="H68" s="126"/>
      <c r="I68" s="126"/>
      <c r="J68" s="126"/>
      <c r="K68" s="126"/>
      <c r="L68" s="127"/>
      <c r="M68" s="128">
        <f>SUBTOTAL(9,M67:M67)</f>
        <v>0</v>
      </c>
      <c r="N68" s="127"/>
      <c r="O68" s="128">
        <f>SUBTOTAL(9,O67:O67)</f>
        <v>0</v>
      </c>
      <c r="P68" s="127"/>
      <c r="Q68" s="129">
        <f>SUBTOTAL(9,Q67:Q67)</f>
        <v>0</v>
      </c>
    </row>
    <row r="69" spans="1:17" outlineLevel="2">
      <c r="A69" s="114" t="s">
        <v>1005</v>
      </c>
      <c r="B69" s="122" t="s">
        <v>1006</v>
      </c>
      <c r="C69" s="122" t="s">
        <v>377</v>
      </c>
      <c r="D69" s="122" t="s">
        <v>1007</v>
      </c>
      <c r="E69" s="116">
        <v>0</v>
      </c>
      <c r="F69" s="115">
        <v>1</v>
      </c>
      <c r="G69" s="117">
        <v>0</v>
      </c>
      <c r="H69" s="117">
        <f>E69*F69*G69</f>
        <v>0</v>
      </c>
      <c r="I69" s="117">
        <v>0</v>
      </c>
      <c r="J69" s="117">
        <f>E69*F69*I69</f>
        <v>0</v>
      </c>
      <c r="K69" s="138">
        <f>E69*F69*(G69+I69)</f>
        <v>0</v>
      </c>
      <c r="L69" s="119"/>
      <c r="M69" s="120">
        <f>K69*$M$3</f>
        <v>0</v>
      </c>
      <c r="N69" s="119"/>
      <c r="O69" s="120">
        <f>K69*$O$3</f>
        <v>0</v>
      </c>
      <c r="P69" s="119"/>
      <c r="Q69" s="121">
        <f>O69+(O69*'Valeurs de point'!$E$5)</f>
        <v>0</v>
      </c>
    </row>
    <row r="70" spans="1:17" outlineLevel="2">
      <c r="A70" s="114" t="s">
        <v>1005</v>
      </c>
      <c r="B70" s="122" t="s">
        <v>1006</v>
      </c>
      <c r="C70" s="122" t="s">
        <v>378</v>
      </c>
      <c r="D70" s="122" t="s">
        <v>1954</v>
      </c>
      <c r="E70" s="116">
        <v>0</v>
      </c>
      <c r="F70" s="115">
        <v>1</v>
      </c>
      <c r="G70" s="117">
        <v>325.23</v>
      </c>
      <c r="H70" s="117">
        <f>E70*F70*G70</f>
        <v>0</v>
      </c>
      <c r="I70" s="117">
        <v>487.83</v>
      </c>
      <c r="J70" s="117">
        <f>E70*F70*I70</f>
        <v>0</v>
      </c>
      <c r="K70" s="138">
        <f>E70*F70*(G70+I70)</f>
        <v>0</v>
      </c>
      <c r="L70" s="119"/>
      <c r="M70" s="120">
        <f>K70*$M$3</f>
        <v>0</v>
      </c>
      <c r="N70" s="119"/>
      <c r="O70" s="120">
        <f>K70*$O$3</f>
        <v>0</v>
      </c>
      <c r="P70" s="119"/>
      <c r="Q70" s="121">
        <f>O70+(O70*'Valeurs de point'!$E$5)</f>
        <v>0</v>
      </c>
    </row>
    <row r="71" spans="1:17" outlineLevel="2">
      <c r="A71" s="114" t="s">
        <v>1005</v>
      </c>
      <c r="B71" s="122" t="s">
        <v>1006</v>
      </c>
      <c r="C71" s="122" t="s">
        <v>379</v>
      </c>
      <c r="D71" s="122" t="s">
        <v>1955</v>
      </c>
      <c r="E71" s="116">
        <v>0</v>
      </c>
      <c r="F71" s="115">
        <v>1</v>
      </c>
      <c r="G71" s="117">
        <v>21.68</v>
      </c>
      <c r="H71" s="117">
        <f>E71*F71*G71</f>
        <v>0</v>
      </c>
      <c r="I71" s="117">
        <v>81.3</v>
      </c>
      <c r="J71" s="117">
        <f>E71*F71*I71</f>
        <v>0</v>
      </c>
      <c r="K71" s="138">
        <f>E71*F71*(G71+I71)</f>
        <v>0</v>
      </c>
      <c r="L71" s="119"/>
      <c r="M71" s="120">
        <f>K71*$M$3</f>
        <v>0</v>
      </c>
      <c r="N71" s="119"/>
      <c r="O71" s="120">
        <f>K71*$O$3</f>
        <v>0</v>
      </c>
      <c r="P71" s="119"/>
      <c r="Q71" s="121">
        <f>O71+(O71*'Valeurs de point'!$E$5)</f>
        <v>0</v>
      </c>
    </row>
    <row r="72" spans="1:17" ht="12" outlineLevel="2" thickBot="1">
      <c r="A72" s="114" t="s">
        <v>1005</v>
      </c>
      <c r="B72" s="122" t="s">
        <v>1006</v>
      </c>
      <c r="C72" s="122" t="s">
        <v>380</v>
      </c>
      <c r="D72" s="122" t="s">
        <v>1009</v>
      </c>
      <c r="E72" s="116">
        <v>0</v>
      </c>
      <c r="F72" s="115">
        <v>1</v>
      </c>
      <c r="G72" s="117">
        <v>62.51</v>
      </c>
      <c r="H72" s="117">
        <f>E72*F72*G72</f>
        <v>0</v>
      </c>
      <c r="I72" s="117">
        <v>162.61000000000001</v>
      </c>
      <c r="J72" s="117">
        <f>E72*F72*I72</f>
        <v>0</v>
      </c>
      <c r="K72" s="138">
        <f>E72*F72*(G72+I72)</f>
        <v>0</v>
      </c>
      <c r="L72" s="119"/>
      <c r="M72" s="120">
        <f>K72*$M$3</f>
        <v>0</v>
      </c>
      <c r="N72" s="119"/>
      <c r="O72" s="120">
        <f>K72*$O$3</f>
        <v>0</v>
      </c>
      <c r="P72" s="119"/>
      <c r="Q72" s="121">
        <f>O72+(O72*'Valeurs de point'!$E$5)</f>
        <v>0</v>
      </c>
    </row>
    <row r="73" spans="1:17" ht="12" outlineLevel="1" thickBot="1">
      <c r="A73" s="101"/>
      <c r="B73" s="123" t="s">
        <v>1390</v>
      </c>
      <c r="C73" s="124"/>
      <c r="D73" s="124"/>
      <c r="E73" s="125"/>
      <c r="F73" s="124"/>
      <c r="G73" s="126" t="e">
        <f>SUM(G69:G72)-SUM(#REF!)</f>
        <v>#REF!</v>
      </c>
      <c r="H73" s="126"/>
      <c r="I73" s="126"/>
      <c r="J73" s="126"/>
      <c r="K73" s="126"/>
      <c r="L73" s="127"/>
      <c r="M73" s="128">
        <f>SUBTOTAL(9,M69:M72)</f>
        <v>0</v>
      </c>
      <c r="N73" s="127"/>
      <c r="O73" s="128">
        <f>SUBTOTAL(9,O69:O72)</f>
        <v>0</v>
      </c>
      <c r="P73" s="127"/>
      <c r="Q73" s="129">
        <f>SUBTOTAL(9,Q69:Q72)</f>
        <v>0</v>
      </c>
    </row>
    <row r="74" spans="1:17" outlineLevel="2">
      <c r="A74" s="114" t="s">
        <v>1010</v>
      </c>
      <c r="B74" s="122" t="s">
        <v>1183</v>
      </c>
      <c r="C74" s="122" t="s">
        <v>381</v>
      </c>
      <c r="D74" s="122" t="s">
        <v>1956</v>
      </c>
      <c r="E74" s="116">
        <v>0</v>
      </c>
      <c r="F74" s="115">
        <v>1</v>
      </c>
      <c r="G74" s="117">
        <v>68.95</v>
      </c>
      <c r="H74" s="117">
        <f>E74*F74*G74</f>
        <v>0</v>
      </c>
      <c r="I74" s="117">
        <v>40.97</v>
      </c>
      <c r="J74" s="117">
        <f>E74*F74*I74</f>
        <v>0</v>
      </c>
      <c r="K74" s="138">
        <f>E74*F74*(G74+I74)</f>
        <v>0</v>
      </c>
      <c r="L74" s="119"/>
      <c r="M74" s="120">
        <f>K74*$M$3</f>
        <v>0</v>
      </c>
      <c r="N74" s="119"/>
      <c r="O74" s="120">
        <f>K74*$O$3</f>
        <v>0</v>
      </c>
      <c r="P74" s="119"/>
      <c r="Q74" s="121">
        <f>O74+(O74*'Valeurs de point'!$E$5)</f>
        <v>0</v>
      </c>
    </row>
    <row r="75" spans="1:17" ht="12" outlineLevel="2" thickBot="1">
      <c r="A75" s="114" t="s">
        <v>1010</v>
      </c>
      <c r="B75" s="122" t="s">
        <v>1183</v>
      </c>
      <c r="C75" s="122" t="s">
        <v>382</v>
      </c>
      <c r="D75" s="122" t="s">
        <v>1184</v>
      </c>
      <c r="E75" s="116">
        <v>0</v>
      </c>
      <c r="F75" s="115">
        <v>1</v>
      </c>
      <c r="G75" s="117">
        <v>628.25</v>
      </c>
      <c r="H75" s="117">
        <f>E75*F75*G75</f>
        <v>0</v>
      </c>
      <c r="I75" s="117">
        <v>1422.83</v>
      </c>
      <c r="J75" s="117">
        <f>E75*F75*I75</f>
        <v>0</v>
      </c>
      <c r="K75" s="138">
        <f>E75*F75*(G75+I75)</f>
        <v>0</v>
      </c>
      <c r="L75" s="119"/>
      <c r="M75" s="120">
        <f>K75*$M$3</f>
        <v>0</v>
      </c>
      <c r="N75" s="119"/>
      <c r="O75" s="120">
        <f>K75*$O$3</f>
        <v>0</v>
      </c>
      <c r="P75" s="119"/>
      <c r="Q75" s="121">
        <f>O75+(O75*'Valeurs de point'!$E$5)</f>
        <v>0</v>
      </c>
    </row>
    <row r="76" spans="1:17" ht="12" outlineLevel="1" thickBot="1">
      <c r="A76" s="101"/>
      <c r="B76" s="123" t="s">
        <v>1391</v>
      </c>
      <c r="C76" s="124"/>
      <c r="D76" s="124"/>
      <c r="E76" s="125"/>
      <c r="F76" s="124"/>
      <c r="G76" s="126" t="e">
        <f>SUM(G74:G75)-SUM(#REF!)</f>
        <v>#REF!</v>
      </c>
      <c r="H76" s="126"/>
      <c r="I76" s="126"/>
      <c r="J76" s="126"/>
      <c r="K76" s="126"/>
      <c r="L76" s="127"/>
      <c r="M76" s="128">
        <f>SUBTOTAL(9,M74:M75)</f>
        <v>0</v>
      </c>
      <c r="N76" s="127"/>
      <c r="O76" s="128">
        <f>SUBTOTAL(9,O74:O75)</f>
        <v>0</v>
      </c>
      <c r="P76" s="127"/>
      <c r="Q76" s="129">
        <f>SUBTOTAL(9,Q74:Q75)</f>
        <v>0</v>
      </c>
    </row>
    <row r="77" spans="1:17" outlineLevel="2">
      <c r="A77" s="114" t="s">
        <v>619</v>
      </c>
      <c r="B77" s="122" t="s">
        <v>620</v>
      </c>
      <c r="C77" s="122" t="s">
        <v>381</v>
      </c>
      <c r="D77" s="122" t="s">
        <v>1956</v>
      </c>
      <c r="E77" s="116">
        <v>0</v>
      </c>
      <c r="F77" s="115">
        <v>1</v>
      </c>
      <c r="G77" s="117">
        <v>68.95</v>
      </c>
      <c r="H77" s="117">
        <f>E77*F77*G77</f>
        <v>0</v>
      </c>
      <c r="I77" s="117">
        <v>40.97</v>
      </c>
      <c r="J77" s="117">
        <f>E77*F77*I77</f>
        <v>0</v>
      </c>
      <c r="K77" s="138">
        <f>E77*F77*(G77+I77)</f>
        <v>0</v>
      </c>
      <c r="L77" s="119"/>
      <c r="M77" s="120">
        <f>K77*$M$3</f>
        <v>0</v>
      </c>
      <c r="N77" s="119"/>
      <c r="O77" s="120">
        <f>K77*$O$3</f>
        <v>0</v>
      </c>
      <c r="P77" s="119"/>
      <c r="Q77" s="121">
        <f>O77+(O77*'Valeurs de point'!$E$5)</f>
        <v>0</v>
      </c>
    </row>
    <row r="78" spans="1:17" ht="12" outlineLevel="2" thickBot="1">
      <c r="A78" s="114" t="s">
        <v>619</v>
      </c>
      <c r="B78" s="122" t="s">
        <v>620</v>
      </c>
      <c r="C78" s="122" t="s">
        <v>383</v>
      </c>
      <c r="D78" s="122" t="s">
        <v>1957</v>
      </c>
      <c r="E78" s="116">
        <v>0</v>
      </c>
      <c r="F78" s="115">
        <v>1</v>
      </c>
      <c r="G78" s="117">
        <v>807.67</v>
      </c>
      <c r="H78" s="117">
        <f>E78*F78*G78</f>
        <v>0</v>
      </c>
      <c r="I78" s="117">
        <v>975.66</v>
      </c>
      <c r="J78" s="117">
        <f>E78*F78*I78</f>
        <v>0</v>
      </c>
      <c r="K78" s="138">
        <f>E78*F78*(G78+I78)</f>
        <v>0</v>
      </c>
      <c r="L78" s="119"/>
      <c r="M78" s="120">
        <f>K78*$M$3</f>
        <v>0</v>
      </c>
      <c r="N78" s="119"/>
      <c r="O78" s="120">
        <f>K78*$O$3</f>
        <v>0</v>
      </c>
      <c r="P78" s="119"/>
      <c r="Q78" s="121">
        <f>O78+(O78*'Valeurs de point'!$E$5)</f>
        <v>0</v>
      </c>
    </row>
    <row r="79" spans="1:17" ht="12" outlineLevel="1" thickBot="1">
      <c r="A79" s="101"/>
      <c r="B79" s="123" t="s">
        <v>1392</v>
      </c>
      <c r="C79" s="124"/>
      <c r="D79" s="124"/>
      <c r="E79" s="125"/>
      <c r="F79" s="124"/>
      <c r="G79" s="126" t="e">
        <f>SUM(G77:G78)-SUM(#REF!)</f>
        <v>#REF!</v>
      </c>
      <c r="H79" s="126"/>
      <c r="I79" s="126"/>
      <c r="J79" s="126"/>
      <c r="K79" s="126"/>
      <c r="L79" s="127"/>
      <c r="M79" s="128">
        <f>SUBTOTAL(9,M77:M78)</f>
        <v>0</v>
      </c>
      <c r="N79" s="127"/>
      <c r="O79" s="128">
        <f>SUBTOTAL(9,O77:O78)</f>
        <v>0</v>
      </c>
      <c r="P79" s="127"/>
      <c r="Q79" s="129">
        <f>SUBTOTAL(9,Q77:Q78)</f>
        <v>0</v>
      </c>
    </row>
    <row r="80" spans="1:17" ht="12" outlineLevel="2" thickBot="1">
      <c r="A80" s="114" t="s">
        <v>1034</v>
      </c>
      <c r="B80" s="122" t="s">
        <v>130</v>
      </c>
      <c r="C80" s="122" t="s">
        <v>131</v>
      </c>
      <c r="D80" s="122" t="s">
        <v>130</v>
      </c>
      <c r="E80" s="116">
        <v>0</v>
      </c>
      <c r="F80" s="115">
        <v>1</v>
      </c>
      <c r="G80" s="117">
        <v>75.010000000000005</v>
      </c>
      <c r="H80" s="117">
        <f>E80*F80*G80</f>
        <v>0</v>
      </c>
      <c r="I80" s="117">
        <v>162.61000000000001</v>
      </c>
      <c r="J80" s="117">
        <f>E80*F80*I80</f>
        <v>0</v>
      </c>
      <c r="K80" s="138">
        <f>E80*F80*(G80+I80)</f>
        <v>0</v>
      </c>
      <c r="L80" s="119"/>
      <c r="M80" s="120">
        <f>K80*$M$3</f>
        <v>0</v>
      </c>
      <c r="N80" s="119"/>
      <c r="O80" s="120">
        <f>K80*$O$3</f>
        <v>0</v>
      </c>
      <c r="P80" s="119"/>
      <c r="Q80" s="121">
        <f>O80+(O80*'Valeurs de point'!$E$5)</f>
        <v>0</v>
      </c>
    </row>
    <row r="81" spans="1:17" ht="12" outlineLevel="1" thickBot="1">
      <c r="A81" s="101"/>
      <c r="B81" s="123" t="s">
        <v>132</v>
      </c>
      <c r="C81" s="124"/>
      <c r="D81" s="124"/>
      <c r="E81" s="125"/>
      <c r="F81" s="124"/>
      <c r="G81" s="126" t="e">
        <f>SUM(G80:G80)-SUM(#REF!)</f>
        <v>#REF!</v>
      </c>
      <c r="H81" s="126"/>
      <c r="I81" s="126"/>
      <c r="J81" s="126"/>
      <c r="K81" s="126"/>
      <c r="L81" s="127"/>
      <c r="M81" s="128">
        <f>SUBTOTAL(9,M80:M80)</f>
        <v>0</v>
      </c>
      <c r="N81" s="127"/>
      <c r="O81" s="128">
        <f>SUBTOTAL(9,O80:O80)</f>
        <v>0</v>
      </c>
      <c r="P81" s="127"/>
      <c r="Q81" s="129">
        <f>SUBTOTAL(9,Q80:Q80)</f>
        <v>0</v>
      </c>
    </row>
    <row r="82" spans="1:17" outlineLevel="2">
      <c r="A82" s="114" t="s">
        <v>1701</v>
      </c>
      <c r="B82" s="122" t="s">
        <v>129</v>
      </c>
      <c r="C82" s="122" t="s">
        <v>381</v>
      </c>
      <c r="D82" s="122" t="s">
        <v>1956</v>
      </c>
      <c r="E82" s="116">
        <v>0</v>
      </c>
      <c r="F82" s="115">
        <v>1</v>
      </c>
      <c r="G82" s="117">
        <v>68.95</v>
      </c>
      <c r="H82" s="117">
        <f>E82*F82*G82</f>
        <v>0</v>
      </c>
      <c r="I82" s="117">
        <v>40.97</v>
      </c>
      <c r="J82" s="117">
        <f>E82*F82*I82</f>
        <v>0</v>
      </c>
      <c r="K82" s="138">
        <f>E82*F82*(G82+I82)</f>
        <v>0</v>
      </c>
      <c r="L82" s="119"/>
      <c r="M82" s="120">
        <f>K82*$M$3</f>
        <v>0</v>
      </c>
      <c r="N82" s="119"/>
      <c r="O82" s="120">
        <f>K82*$O$3</f>
        <v>0</v>
      </c>
      <c r="P82" s="119"/>
      <c r="Q82" s="121">
        <f>O82+(O82*'Valeurs de point'!$E$5)</f>
        <v>0</v>
      </c>
    </row>
    <row r="83" spans="1:17" ht="12" outlineLevel="2" thickBot="1">
      <c r="A83" s="114" t="s">
        <v>1701</v>
      </c>
      <c r="B83" s="122" t="s">
        <v>129</v>
      </c>
      <c r="C83" s="122" t="s">
        <v>384</v>
      </c>
      <c r="D83" s="122" t="s">
        <v>1958</v>
      </c>
      <c r="E83" s="116">
        <v>0</v>
      </c>
      <c r="F83" s="115">
        <v>1</v>
      </c>
      <c r="G83" s="117">
        <v>221.92</v>
      </c>
      <c r="H83" s="117">
        <f>E83*F83*G83</f>
        <v>0</v>
      </c>
      <c r="I83" s="117">
        <v>447.18</v>
      </c>
      <c r="J83" s="117">
        <f>E83*F83*I83</f>
        <v>0</v>
      </c>
      <c r="K83" s="138">
        <f>E83*F83*(G83+I83)</f>
        <v>0</v>
      </c>
      <c r="L83" s="119"/>
      <c r="M83" s="120">
        <f>K83*$M$3</f>
        <v>0</v>
      </c>
      <c r="N83" s="119"/>
      <c r="O83" s="120">
        <f>K83*$O$3</f>
        <v>0</v>
      </c>
      <c r="P83" s="119"/>
      <c r="Q83" s="121">
        <f>O83+(O83*'Valeurs de point'!$E$5)</f>
        <v>0</v>
      </c>
    </row>
    <row r="84" spans="1:17" ht="12" outlineLevel="1" thickBot="1">
      <c r="A84" s="101"/>
      <c r="B84" s="123" t="s">
        <v>128</v>
      </c>
      <c r="C84" s="124"/>
      <c r="D84" s="124"/>
      <c r="E84" s="125"/>
      <c r="F84" s="124"/>
      <c r="G84" s="126" t="e">
        <f>SUM(G82:G83)-SUM(#REF!)</f>
        <v>#REF!</v>
      </c>
      <c r="H84" s="126"/>
      <c r="I84" s="126"/>
      <c r="J84" s="126"/>
      <c r="K84" s="126"/>
      <c r="L84" s="127"/>
      <c r="M84" s="128">
        <f>SUBTOTAL(9,M82:M83)</f>
        <v>0</v>
      </c>
      <c r="N84" s="127"/>
      <c r="O84" s="128">
        <f>SUBTOTAL(9,O82:O83)</f>
        <v>0</v>
      </c>
      <c r="P84" s="127"/>
      <c r="Q84" s="129">
        <f>SUBTOTAL(9,Q82:Q83)</f>
        <v>0</v>
      </c>
    </row>
    <row r="85" spans="1:17" ht="12" outlineLevel="2" thickBot="1">
      <c r="A85" s="114" t="s">
        <v>1034</v>
      </c>
      <c r="B85" s="122" t="s">
        <v>134</v>
      </c>
      <c r="C85" s="122" t="s">
        <v>385</v>
      </c>
      <c r="D85" s="122" t="s">
        <v>1702</v>
      </c>
      <c r="E85" s="116">
        <v>0</v>
      </c>
      <c r="F85" s="115">
        <v>1</v>
      </c>
      <c r="G85" s="117">
        <v>75.010000000000005</v>
      </c>
      <c r="H85" s="117">
        <f>E85*F85*G85</f>
        <v>0</v>
      </c>
      <c r="I85" s="117">
        <v>162.61000000000001</v>
      </c>
      <c r="J85" s="117">
        <f>E85*F85*I85</f>
        <v>0</v>
      </c>
      <c r="K85" s="138">
        <f>E85*F85*(G85+I85)</f>
        <v>0</v>
      </c>
      <c r="L85" s="119"/>
      <c r="M85" s="120">
        <f>K85*$M$3</f>
        <v>0</v>
      </c>
      <c r="N85" s="119"/>
      <c r="O85" s="120">
        <f>K85*$O$3</f>
        <v>0</v>
      </c>
      <c r="P85" s="119"/>
      <c r="Q85" s="121">
        <f>O85+(O85*'Valeurs de point'!$E$5)</f>
        <v>0</v>
      </c>
    </row>
    <row r="86" spans="1:17" ht="12" outlineLevel="1" thickBot="1">
      <c r="A86" s="101"/>
      <c r="B86" s="123" t="s">
        <v>133</v>
      </c>
      <c r="C86" s="124"/>
      <c r="D86" s="124"/>
      <c r="E86" s="125"/>
      <c r="F86" s="124"/>
      <c r="G86" s="126" t="e">
        <f>SUM(G85:G85)-SUM(#REF!)</f>
        <v>#REF!</v>
      </c>
      <c r="H86" s="126"/>
      <c r="I86" s="126"/>
      <c r="J86" s="126"/>
      <c r="K86" s="126"/>
      <c r="L86" s="127"/>
      <c r="M86" s="128">
        <f>SUBTOTAL(9,M85:M85)</f>
        <v>0</v>
      </c>
      <c r="N86" s="127"/>
      <c r="O86" s="128">
        <f>SUBTOTAL(9,O85:O85)</f>
        <v>0</v>
      </c>
      <c r="P86" s="127"/>
      <c r="Q86" s="129">
        <f>SUBTOTAL(9,Q85:Q85)</f>
        <v>0</v>
      </c>
    </row>
    <row r="87" spans="1:17" ht="12" outlineLevel="2" thickBot="1">
      <c r="A87" s="114" t="s">
        <v>1034</v>
      </c>
      <c r="B87" s="122" t="s">
        <v>135</v>
      </c>
      <c r="C87" s="122" t="s">
        <v>386</v>
      </c>
      <c r="D87" s="122" t="s">
        <v>1959</v>
      </c>
      <c r="E87" s="116">
        <v>0</v>
      </c>
      <c r="F87" s="115">
        <v>1</v>
      </c>
      <c r="G87" s="117">
        <v>168.78</v>
      </c>
      <c r="H87" s="117">
        <f>E87*F87*G87</f>
        <v>0</v>
      </c>
      <c r="I87" s="117">
        <v>365.87</v>
      </c>
      <c r="J87" s="117">
        <f>E87*F87*I87</f>
        <v>0</v>
      </c>
      <c r="K87" s="138">
        <f>E87*F87*(G87+I87)</f>
        <v>0</v>
      </c>
      <c r="L87" s="119"/>
      <c r="M87" s="120">
        <f>K87*$M$3</f>
        <v>0</v>
      </c>
      <c r="N87" s="119"/>
      <c r="O87" s="120">
        <f>K87*$O$3</f>
        <v>0</v>
      </c>
      <c r="P87" s="119"/>
      <c r="Q87" s="121">
        <f>O87+(O87*'Valeurs de point'!$E$5)</f>
        <v>0</v>
      </c>
    </row>
    <row r="88" spans="1:17" ht="12" outlineLevel="1" thickBot="1">
      <c r="A88" s="101"/>
      <c r="B88" s="123" t="s">
        <v>136</v>
      </c>
      <c r="C88" s="124"/>
      <c r="D88" s="124"/>
      <c r="E88" s="125"/>
      <c r="F88" s="124"/>
      <c r="G88" s="126" t="e">
        <f>SUM(G87:G87)-SUM(#REF!)</f>
        <v>#REF!</v>
      </c>
      <c r="H88" s="126"/>
      <c r="I88" s="126"/>
      <c r="J88" s="126"/>
      <c r="K88" s="126"/>
      <c r="L88" s="127"/>
      <c r="M88" s="128">
        <f>SUBTOTAL(9,M87:M87)</f>
        <v>0</v>
      </c>
      <c r="N88" s="127"/>
      <c r="O88" s="128">
        <f>SUBTOTAL(9,O87:O87)</f>
        <v>0</v>
      </c>
      <c r="P88" s="127"/>
      <c r="Q88" s="129">
        <f>SUBTOTAL(9,Q87:Q87)</f>
        <v>0</v>
      </c>
    </row>
    <row r="89" spans="1:17" ht="12" outlineLevel="2" thickBot="1">
      <c r="A89" s="114" t="s">
        <v>1034</v>
      </c>
      <c r="B89" s="122" t="s">
        <v>137</v>
      </c>
      <c r="C89" s="122" t="s">
        <v>387</v>
      </c>
      <c r="D89" s="122" t="s">
        <v>1703</v>
      </c>
      <c r="E89" s="116">
        <v>0</v>
      </c>
      <c r="F89" s="115">
        <v>1</v>
      </c>
      <c r="G89" s="117">
        <v>75.010000000000005</v>
      </c>
      <c r="H89" s="117">
        <f>E89*F89*G89</f>
        <v>0</v>
      </c>
      <c r="I89" s="117">
        <v>162.61000000000001</v>
      </c>
      <c r="J89" s="117">
        <f>E89*F89*I89</f>
        <v>0</v>
      </c>
      <c r="K89" s="138">
        <f>E89*F89*(G89+I89)</f>
        <v>0</v>
      </c>
      <c r="L89" s="119"/>
      <c r="M89" s="120">
        <f>K89*$M$3</f>
        <v>0</v>
      </c>
      <c r="N89" s="119"/>
      <c r="O89" s="120">
        <f>K89*$O$3</f>
        <v>0</v>
      </c>
      <c r="P89" s="119"/>
      <c r="Q89" s="121">
        <f>O89+(O89*'Valeurs de point'!$E$5)</f>
        <v>0</v>
      </c>
    </row>
    <row r="90" spans="1:17" ht="12" outlineLevel="1" thickBot="1">
      <c r="A90" s="101"/>
      <c r="B90" s="123" t="s">
        <v>138</v>
      </c>
      <c r="C90" s="124"/>
      <c r="D90" s="124"/>
      <c r="E90" s="125"/>
      <c r="F90" s="124"/>
      <c r="G90" s="126" t="e">
        <f>SUM(G89:G89)-SUM(#REF!)</f>
        <v>#REF!</v>
      </c>
      <c r="H90" s="126"/>
      <c r="I90" s="126"/>
      <c r="J90" s="126"/>
      <c r="K90" s="126"/>
      <c r="L90" s="127"/>
      <c r="M90" s="128">
        <f>SUBTOTAL(9,M89:M89)</f>
        <v>0</v>
      </c>
      <c r="N90" s="127"/>
      <c r="O90" s="128">
        <f>SUBTOTAL(9,O89:O89)</f>
        <v>0</v>
      </c>
      <c r="P90" s="127"/>
      <c r="Q90" s="129">
        <f>SUBTOTAL(9,Q89:Q89)</f>
        <v>0</v>
      </c>
    </row>
    <row r="91" spans="1:17" ht="12" outlineLevel="2" thickBot="1">
      <c r="A91" s="114" t="s">
        <v>1034</v>
      </c>
      <c r="B91" s="122" t="s">
        <v>139</v>
      </c>
      <c r="C91" s="122" t="s">
        <v>388</v>
      </c>
      <c r="D91" s="122" t="s">
        <v>1960</v>
      </c>
      <c r="E91" s="116">
        <v>0</v>
      </c>
      <c r="F91" s="115">
        <v>1</v>
      </c>
      <c r="G91" s="117">
        <v>93.77</v>
      </c>
      <c r="H91" s="117">
        <f>E91*F91*G91</f>
        <v>0</v>
      </c>
      <c r="I91" s="117">
        <v>203.26</v>
      </c>
      <c r="J91" s="117">
        <f>E91*F91*I91</f>
        <v>0</v>
      </c>
      <c r="K91" s="138">
        <f>E91*F91*(G91+I91)</f>
        <v>0</v>
      </c>
      <c r="L91" s="119"/>
      <c r="M91" s="120">
        <f>K91*$M$3</f>
        <v>0</v>
      </c>
      <c r="N91" s="119"/>
      <c r="O91" s="120">
        <f>K91*$O$3</f>
        <v>0</v>
      </c>
      <c r="P91" s="119"/>
      <c r="Q91" s="121">
        <f>O91+(O91*'Valeurs de point'!$E$5)</f>
        <v>0</v>
      </c>
    </row>
    <row r="92" spans="1:17" ht="12" outlineLevel="1" thickBot="1">
      <c r="A92" s="101"/>
      <c r="B92" s="123" t="s">
        <v>140</v>
      </c>
      <c r="C92" s="124"/>
      <c r="D92" s="124"/>
      <c r="E92" s="125"/>
      <c r="F92" s="124"/>
      <c r="G92" s="126" t="e">
        <f>SUM(G91:G91)-SUM(#REF!)</f>
        <v>#REF!</v>
      </c>
      <c r="H92" s="126"/>
      <c r="I92" s="126"/>
      <c r="J92" s="126"/>
      <c r="K92" s="126"/>
      <c r="L92" s="127"/>
      <c r="M92" s="128">
        <f>SUBTOTAL(9,M91:M91)</f>
        <v>0</v>
      </c>
      <c r="N92" s="127"/>
      <c r="O92" s="128">
        <f>SUBTOTAL(9,O91:O91)</f>
        <v>0</v>
      </c>
      <c r="P92" s="127"/>
      <c r="Q92" s="129">
        <f>SUBTOTAL(9,Q91:Q91)</f>
        <v>0</v>
      </c>
    </row>
    <row r="93" spans="1:17" ht="12" outlineLevel="2" thickBot="1">
      <c r="A93" s="114" t="s">
        <v>1034</v>
      </c>
      <c r="B93" s="122" t="s">
        <v>141</v>
      </c>
      <c r="C93" s="122" t="s">
        <v>389</v>
      </c>
      <c r="D93" s="122" t="s">
        <v>1704</v>
      </c>
      <c r="E93" s="116">
        <v>0</v>
      </c>
      <c r="F93" s="115">
        <v>1</v>
      </c>
      <c r="G93" s="117">
        <v>93.77</v>
      </c>
      <c r="H93" s="117">
        <f>E93*F93*G93</f>
        <v>0</v>
      </c>
      <c r="I93" s="117">
        <v>203.26</v>
      </c>
      <c r="J93" s="117">
        <f>E93*F93*I93</f>
        <v>0</v>
      </c>
      <c r="K93" s="138">
        <f>E93*F93*(G93+I93)</f>
        <v>0</v>
      </c>
      <c r="L93" s="119"/>
      <c r="M93" s="120">
        <f>K93*$M$3</f>
        <v>0</v>
      </c>
      <c r="N93" s="119"/>
      <c r="O93" s="120">
        <f>K93*$O$3</f>
        <v>0</v>
      </c>
      <c r="P93" s="119"/>
      <c r="Q93" s="121">
        <f>O93+(O93*'Valeurs de point'!$E$5)</f>
        <v>0</v>
      </c>
    </row>
    <row r="94" spans="1:17" ht="12" outlineLevel="1" thickBot="1">
      <c r="A94" s="101"/>
      <c r="B94" s="123" t="s">
        <v>142</v>
      </c>
      <c r="C94" s="124"/>
      <c r="D94" s="124"/>
      <c r="E94" s="125"/>
      <c r="F94" s="124"/>
      <c r="G94" s="126" t="e">
        <f>SUM(G93:G93)-SUM(#REF!)</f>
        <v>#REF!</v>
      </c>
      <c r="H94" s="126"/>
      <c r="I94" s="126"/>
      <c r="J94" s="126"/>
      <c r="K94" s="126"/>
      <c r="L94" s="127"/>
      <c r="M94" s="128">
        <f>SUBTOTAL(9,M93:M93)</f>
        <v>0</v>
      </c>
      <c r="N94" s="127"/>
      <c r="O94" s="128">
        <f>SUBTOTAL(9,O93:O93)</f>
        <v>0</v>
      </c>
      <c r="P94" s="127"/>
      <c r="Q94" s="129">
        <f>SUBTOTAL(9,Q93:Q93)</f>
        <v>0</v>
      </c>
    </row>
    <row r="95" spans="1:17" ht="12" outlineLevel="2" thickBot="1">
      <c r="A95" s="114" t="s">
        <v>1701</v>
      </c>
      <c r="B95" s="122" t="s">
        <v>141</v>
      </c>
      <c r="C95" s="122" t="s">
        <v>390</v>
      </c>
      <c r="D95" s="122" t="s">
        <v>344</v>
      </c>
      <c r="E95" s="116">
        <v>0</v>
      </c>
      <c r="F95" s="115">
        <v>1</v>
      </c>
      <c r="G95" s="117">
        <v>56.26</v>
      </c>
      <c r="H95" s="117">
        <f>E95*F95*G95</f>
        <v>0</v>
      </c>
      <c r="I95" s="117">
        <v>121.96</v>
      </c>
      <c r="J95" s="117">
        <f>E95*F95*I95</f>
        <v>0</v>
      </c>
      <c r="K95" s="138">
        <f>E95*F95*(G95+I95)</f>
        <v>0</v>
      </c>
      <c r="L95" s="119"/>
      <c r="M95" s="120">
        <f>K95*$M$3</f>
        <v>0</v>
      </c>
      <c r="N95" s="119"/>
      <c r="O95" s="120">
        <f>K95*$O$3</f>
        <v>0</v>
      </c>
      <c r="P95" s="119"/>
      <c r="Q95" s="121">
        <f>O95+(O95*'Valeurs de point'!$E$5)</f>
        <v>0</v>
      </c>
    </row>
    <row r="96" spans="1:17" ht="12" outlineLevel="1" thickBot="1">
      <c r="A96" s="101"/>
      <c r="B96" s="123" t="s">
        <v>143</v>
      </c>
      <c r="C96" s="124"/>
      <c r="D96" s="124"/>
      <c r="E96" s="125"/>
      <c r="F96" s="124"/>
      <c r="G96" s="126" t="e">
        <f>SUM(G95:G95)-SUM(#REF!)</f>
        <v>#REF!</v>
      </c>
      <c r="H96" s="126"/>
      <c r="I96" s="126"/>
      <c r="J96" s="126"/>
      <c r="K96" s="126"/>
      <c r="L96" s="127"/>
      <c r="M96" s="128">
        <f>SUBTOTAL(9,M95:M95)</f>
        <v>0</v>
      </c>
      <c r="N96" s="127"/>
      <c r="O96" s="128">
        <f>SUBTOTAL(9,O95:O95)</f>
        <v>0</v>
      </c>
      <c r="P96" s="127"/>
      <c r="Q96" s="129">
        <f>SUBTOTAL(9,Q95:Q95)</f>
        <v>0</v>
      </c>
    </row>
    <row r="97" spans="1:17" outlineLevel="2">
      <c r="A97" s="114" t="s">
        <v>1701</v>
      </c>
      <c r="B97" s="122" t="s">
        <v>148</v>
      </c>
      <c r="C97" s="122" t="s">
        <v>391</v>
      </c>
      <c r="D97" s="122" t="s">
        <v>1597</v>
      </c>
      <c r="E97" s="116">
        <v>0</v>
      </c>
      <c r="F97" s="115">
        <v>1</v>
      </c>
      <c r="G97" s="117">
        <v>54.21</v>
      </c>
      <c r="H97" s="117">
        <f>E97*F97*G97</f>
        <v>0</v>
      </c>
      <c r="I97" s="117">
        <v>203.26</v>
      </c>
      <c r="J97" s="117">
        <f>E97*F97*I97</f>
        <v>0</v>
      </c>
      <c r="K97" s="138">
        <f>E97*F97*(G97+I97)</f>
        <v>0</v>
      </c>
      <c r="L97" s="119"/>
      <c r="M97" s="120">
        <f>K97*$M$3</f>
        <v>0</v>
      </c>
      <c r="N97" s="119"/>
      <c r="O97" s="120">
        <f>K97*$O$3</f>
        <v>0</v>
      </c>
      <c r="P97" s="119"/>
      <c r="Q97" s="121">
        <f>O97+(O97*'Valeurs de point'!$E$5)</f>
        <v>0</v>
      </c>
    </row>
    <row r="98" spans="1:17" outlineLevel="2">
      <c r="A98" s="114" t="s">
        <v>806</v>
      </c>
      <c r="B98" s="122" t="s">
        <v>148</v>
      </c>
      <c r="C98" s="122" t="s">
        <v>911</v>
      </c>
      <c r="D98" s="122" t="s">
        <v>1311</v>
      </c>
      <c r="E98" s="116">
        <v>0</v>
      </c>
      <c r="F98" s="115">
        <v>1</v>
      </c>
      <c r="G98" s="117">
        <v>82.74</v>
      </c>
      <c r="H98" s="117">
        <f>E98*F98*G98</f>
        <v>0</v>
      </c>
      <c r="I98" s="117">
        <v>49.16</v>
      </c>
      <c r="J98" s="117">
        <f>E98*F98*I98</f>
        <v>0</v>
      </c>
      <c r="K98" s="138">
        <f>E98*F98*(G98+I98)</f>
        <v>0</v>
      </c>
      <c r="L98" s="119"/>
      <c r="M98" s="120">
        <f>K98*$M$3</f>
        <v>0</v>
      </c>
      <c r="N98" s="119"/>
      <c r="O98" s="120">
        <f>K98*$O$3</f>
        <v>0</v>
      </c>
      <c r="P98" s="119"/>
      <c r="Q98" s="121">
        <f>O98+(O98*'Valeurs de point'!$E$5)</f>
        <v>0</v>
      </c>
    </row>
    <row r="99" spans="1:17" outlineLevel="2">
      <c r="A99" s="114" t="s">
        <v>806</v>
      </c>
      <c r="B99" s="122" t="s">
        <v>148</v>
      </c>
      <c r="C99" s="122" t="s">
        <v>912</v>
      </c>
      <c r="D99" s="122" t="s">
        <v>913</v>
      </c>
      <c r="E99" s="116">
        <v>0</v>
      </c>
      <c r="F99" s="115">
        <v>1</v>
      </c>
      <c r="G99" s="117">
        <v>28.68</v>
      </c>
      <c r="H99" s="117">
        <f>E99*F99*G99</f>
        <v>0</v>
      </c>
      <c r="I99" s="117">
        <v>21.3</v>
      </c>
      <c r="J99" s="117">
        <f>E99*F99*I99</f>
        <v>0</v>
      </c>
      <c r="K99" s="138">
        <f>E99*F99*(G99+I99)</f>
        <v>0</v>
      </c>
      <c r="L99" s="119"/>
      <c r="M99" s="120">
        <f>K99*$M$3</f>
        <v>0</v>
      </c>
      <c r="N99" s="119"/>
      <c r="O99" s="120">
        <f>K99*$O$3</f>
        <v>0</v>
      </c>
      <c r="P99" s="119"/>
      <c r="Q99" s="121">
        <f>O99+(O99*'Valeurs de point'!$E$5)</f>
        <v>0</v>
      </c>
    </row>
    <row r="100" spans="1:17" ht="12" outlineLevel="2" thickBot="1">
      <c r="A100" s="114" t="s">
        <v>806</v>
      </c>
      <c r="B100" s="122" t="s">
        <v>148</v>
      </c>
      <c r="C100" s="122" t="s">
        <v>2229</v>
      </c>
      <c r="D100" s="122" t="s">
        <v>1186</v>
      </c>
      <c r="E100" s="116">
        <v>0</v>
      </c>
      <c r="F100" s="115">
        <v>1</v>
      </c>
      <c r="G100" s="117"/>
      <c r="H100" s="117">
        <f>E100*F100*G100</f>
        <v>0</v>
      </c>
      <c r="I100" s="117">
        <v>81.3</v>
      </c>
      <c r="J100" s="117">
        <f>E100*F100*I100</f>
        <v>0</v>
      </c>
      <c r="K100" s="138">
        <f>E100*F100*(G100+I100)</f>
        <v>0</v>
      </c>
      <c r="L100" s="119"/>
      <c r="M100" s="120">
        <f>K100*$M$3</f>
        <v>0</v>
      </c>
      <c r="N100" s="119"/>
      <c r="O100" s="120">
        <f>K100*$O$3</f>
        <v>0</v>
      </c>
      <c r="P100" s="119"/>
      <c r="Q100" s="121">
        <f>O100+(O100*'Valeurs de point'!$E$5)</f>
        <v>0</v>
      </c>
    </row>
    <row r="101" spans="1:17" ht="12" outlineLevel="1" thickBot="1">
      <c r="A101" s="101"/>
      <c r="B101" s="123" t="s">
        <v>149</v>
      </c>
      <c r="C101" s="124"/>
      <c r="D101" s="124"/>
      <c r="E101" s="125"/>
      <c r="F101" s="124"/>
      <c r="G101" s="126" t="e">
        <f>SUM(G97:G97)-SUM(#REF!)</f>
        <v>#REF!</v>
      </c>
      <c r="H101" s="126"/>
      <c r="I101" s="126"/>
      <c r="J101" s="126"/>
      <c r="K101" s="126"/>
      <c r="L101" s="127"/>
      <c r="M101" s="128">
        <f>SUBTOTAL(9,M97:M100)</f>
        <v>0</v>
      </c>
      <c r="N101" s="127"/>
      <c r="O101" s="128">
        <f>SUBTOTAL(9,O97:O100)</f>
        <v>0</v>
      </c>
      <c r="P101" s="127"/>
      <c r="Q101" s="129">
        <f>SUBTOTAL(9,Q97:Q100)</f>
        <v>0</v>
      </c>
    </row>
    <row r="102" spans="1:17" outlineLevel="2">
      <c r="A102" s="114" t="s">
        <v>1701</v>
      </c>
      <c r="B102" s="122" t="s">
        <v>150</v>
      </c>
      <c r="C102" s="122" t="s">
        <v>392</v>
      </c>
      <c r="D102" s="122" t="s">
        <v>1598</v>
      </c>
      <c r="E102" s="116">
        <v>0</v>
      </c>
      <c r="F102" s="115">
        <v>1</v>
      </c>
      <c r="G102" s="117">
        <v>100.01</v>
      </c>
      <c r="H102" s="117">
        <f>E102*F102*G102</f>
        <v>0</v>
      </c>
      <c r="I102" s="117">
        <v>325.22000000000003</v>
      </c>
      <c r="J102" s="117">
        <f>E102*F102*I102</f>
        <v>0</v>
      </c>
      <c r="K102" s="138">
        <f>E102*F102*(G102+I102)</f>
        <v>0</v>
      </c>
      <c r="L102" s="119"/>
      <c r="M102" s="120">
        <f>K102*$M$3</f>
        <v>0</v>
      </c>
      <c r="N102" s="119"/>
      <c r="O102" s="120">
        <f>K102*$O$3</f>
        <v>0</v>
      </c>
      <c r="P102" s="119"/>
      <c r="Q102" s="121">
        <f>O102+(O102*'Valeurs de point'!$E$5)</f>
        <v>0</v>
      </c>
    </row>
    <row r="103" spans="1:17" outlineLevel="2">
      <c r="A103" s="114" t="s">
        <v>806</v>
      </c>
      <c r="B103" s="122" t="s">
        <v>150</v>
      </c>
      <c r="C103" s="122" t="s">
        <v>911</v>
      </c>
      <c r="D103" s="122" t="s">
        <v>1311</v>
      </c>
      <c r="E103" s="116">
        <v>0</v>
      </c>
      <c r="F103" s="115">
        <v>1</v>
      </c>
      <c r="G103" s="117">
        <v>82.74</v>
      </c>
      <c r="H103" s="117">
        <f>E103*F103*G103</f>
        <v>0</v>
      </c>
      <c r="I103" s="117">
        <v>49.16</v>
      </c>
      <c r="J103" s="117">
        <f>E103*F103*I103</f>
        <v>0</v>
      </c>
      <c r="K103" s="138">
        <f>E103*F103*(G103+I103)</f>
        <v>0</v>
      </c>
      <c r="L103" s="119"/>
      <c r="M103" s="120">
        <f>K103*$M$3</f>
        <v>0</v>
      </c>
      <c r="N103" s="119"/>
      <c r="O103" s="120">
        <f>K103*$O$3</f>
        <v>0</v>
      </c>
      <c r="P103" s="119"/>
      <c r="Q103" s="121">
        <f>O103+(O103*'Valeurs de point'!$E$5)</f>
        <v>0</v>
      </c>
    </row>
    <row r="104" spans="1:17" outlineLevel="2">
      <c r="A104" s="114" t="s">
        <v>806</v>
      </c>
      <c r="B104" s="122" t="s">
        <v>150</v>
      </c>
      <c r="C104" s="122" t="s">
        <v>912</v>
      </c>
      <c r="D104" s="122" t="s">
        <v>913</v>
      </c>
      <c r="E104" s="116">
        <v>0</v>
      </c>
      <c r="F104" s="115">
        <v>1</v>
      </c>
      <c r="G104" s="117">
        <v>28.68</v>
      </c>
      <c r="H104" s="117">
        <f>E104*F104*G104</f>
        <v>0</v>
      </c>
      <c r="I104" s="117">
        <v>21.3</v>
      </c>
      <c r="J104" s="117">
        <f>E104*F104*I104</f>
        <v>0</v>
      </c>
      <c r="K104" s="138">
        <f>E104*F104*(G104+I104)</f>
        <v>0</v>
      </c>
      <c r="L104" s="119"/>
      <c r="M104" s="120">
        <f>K104*$M$3</f>
        <v>0</v>
      </c>
      <c r="N104" s="119"/>
      <c r="O104" s="120">
        <f>K104*$O$3</f>
        <v>0</v>
      </c>
      <c r="P104" s="119"/>
      <c r="Q104" s="121">
        <f>O104+(O104*'Valeurs de point'!$E$5)</f>
        <v>0</v>
      </c>
    </row>
    <row r="105" spans="1:17" ht="12" outlineLevel="2" thickBot="1">
      <c r="A105" s="114" t="s">
        <v>806</v>
      </c>
      <c r="B105" s="122" t="s">
        <v>150</v>
      </c>
      <c r="C105" s="122" t="s">
        <v>2229</v>
      </c>
      <c r="D105" s="122" t="s">
        <v>1186</v>
      </c>
      <c r="E105" s="116">
        <v>0</v>
      </c>
      <c r="F105" s="115">
        <v>1</v>
      </c>
      <c r="G105" s="117"/>
      <c r="H105" s="117">
        <f>E105*F105*G105</f>
        <v>0</v>
      </c>
      <c r="I105" s="117">
        <v>81.3</v>
      </c>
      <c r="J105" s="117">
        <f>E105*F105*I105</f>
        <v>0</v>
      </c>
      <c r="K105" s="138">
        <f>E105*F105*(G105+I105)</f>
        <v>0</v>
      </c>
      <c r="L105" s="119"/>
      <c r="M105" s="120">
        <f>K105*$M$3</f>
        <v>0</v>
      </c>
      <c r="N105" s="119"/>
      <c r="O105" s="120">
        <f>K105*$O$3</f>
        <v>0</v>
      </c>
      <c r="P105" s="119"/>
      <c r="Q105" s="121">
        <f>O105+(O105*'Valeurs de point'!$E$5)</f>
        <v>0</v>
      </c>
    </row>
    <row r="106" spans="1:17" ht="12" outlineLevel="1" thickBot="1">
      <c r="A106" s="101"/>
      <c r="B106" s="123" t="s">
        <v>151</v>
      </c>
      <c r="C106" s="124"/>
      <c r="D106" s="124"/>
      <c r="E106" s="125"/>
      <c r="F106" s="124"/>
      <c r="G106" s="126" t="e">
        <f>SUM(G102:G105)-SUM(#REF!)</f>
        <v>#REF!</v>
      </c>
      <c r="H106" s="126"/>
      <c r="I106" s="126"/>
      <c r="J106" s="126"/>
      <c r="K106" s="126"/>
      <c r="L106" s="127"/>
      <c r="M106" s="128">
        <f>SUBTOTAL(9,M102:M105)</f>
        <v>0</v>
      </c>
      <c r="N106" s="127"/>
      <c r="O106" s="128">
        <f>SUBTOTAL(9,O102:O105)</f>
        <v>0</v>
      </c>
      <c r="P106" s="127"/>
      <c r="Q106" s="129">
        <f>SUBTOTAL(9,Q102:Q105)</f>
        <v>0</v>
      </c>
    </row>
    <row r="107" spans="1:17" outlineLevel="2">
      <c r="A107" s="114" t="s">
        <v>345</v>
      </c>
      <c r="B107" s="122" t="s">
        <v>152</v>
      </c>
      <c r="C107" s="122" t="s">
        <v>393</v>
      </c>
      <c r="D107" s="122" t="s">
        <v>805</v>
      </c>
      <c r="E107" s="116">
        <v>0</v>
      </c>
      <c r="F107" s="115">
        <v>1</v>
      </c>
      <c r="G107" s="117">
        <v>28.19</v>
      </c>
      <c r="H107" s="117">
        <f>E107*F107*G107</f>
        <v>0</v>
      </c>
      <c r="I107" s="117">
        <v>81.3</v>
      </c>
      <c r="J107" s="117">
        <f>E107*F107*I107</f>
        <v>0</v>
      </c>
      <c r="K107" s="138">
        <f>E107*F107*(G107+I107)</f>
        <v>0</v>
      </c>
      <c r="L107" s="119"/>
      <c r="M107" s="120">
        <f>K107*$M$3</f>
        <v>0</v>
      </c>
      <c r="N107" s="119"/>
      <c r="O107" s="120">
        <f>K107*$O$3</f>
        <v>0</v>
      </c>
      <c r="P107" s="119"/>
      <c r="Q107" s="121">
        <f>O107+(O107*'Valeurs de point'!$E$5)</f>
        <v>0</v>
      </c>
    </row>
    <row r="108" spans="1:17" outlineLevel="2">
      <c r="A108" s="114" t="s">
        <v>806</v>
      </c>
      <c r="B108" s="122" t="s">
        <v>152</v>
      </c>
      <c r="C108" s="122" t="s">
        <v>911</v>
      </c>
      <c r="D108" s="122" t="s">
        <v>1311</v>
      </c>
      <c r="E108" s="116">
        <v>0</v>
      </c>
      <c r="F108" s="115">
        <v>1</v>
      </c>
      <c r="G108" s="117">
        <v>82.74</v>
      </c>
      <c r="H108" s="117">
        <f>E108*F108*G108</f>
        <v>0</v>
      </c>
      <c r="I108" s="117">
        <v>49.16</v>
      </c>
      <c r="J108" s="117">
        <f>E108*F108*I108</f>
        <v>0</v>
      </c>
      <c r="K108" s="138">
        <f>E108*F108*(G108+I108)</f>
        <v>0</v>
      </c>
      <c r="L108" s="119"/>
      <c r="M108" s="120">
        <f>K108*$M$3</f>
        <v>0</v>
      </c>
      <c r="N108" s="119"/>
      <c r="O108" s="120">
        <f>K108*$O$3</f>
        <v>0</v>
      </c>
      <c r="P108" s="119"/>
      <c r="Q108" s="121">
        <f>O108+(O108*'Valeurs de point'!$E$5)</f>
        <v>0</v>
      </c>
    </row>
    <row r="109" spans="1:17" outlineLevel="2">
      <c r="A109" s="114" t="s">
        <v>806</v>
      </c>
      <c r="B109" s="122" t="s">
        <v>152</v>
      </c>
      <c r="C109" s="122" t="s">
        <v>912</v>
      </c>
      <c r="D109" s="122" t="s">
        <v>913</v>
      </c>
      <c r="E109" s="116">
        <v>0</v>
      </c>
      <c r="F109" s="115">
        <v>1</v>
      </c>
      <c r="G109" s="117">
        <v>28.68</v>
      </c>
      <c r="H109" s="117">
        <f>E109*F109*G109</f>
        <v>0</v>
      </c>
      <c r="I109" s="117">
        <v>21.3</v>
      </c>
      <c r="J109" s="117">
        <f>E109*F109*I109</f>
        <v>0</v>
      </c>
      <c r="K109" s="138">
        <f>E109*F109*(G109+I109)</f>
        <v>0</v>
      </c>
      <c r="L109" s="119"/>
      <c r="M109" s="120">
        <f>K109*$M$3</f>
        <v>0</v>
      </c>
      <c r="N109" s="119"/>
      <c r="O109" s="120">
        <f>K109*$O$3</f>
        <v>0</v>
      </c>
      <c r="P109" s="119"/>
      <c r="Q109" s="121">
        <f>O109+(O109*'Valeurs de point'!$E$5)</f>
        <v>0</v>
      </c>
    </row>
    <row r="110" spans="1:17" ht="12" outlineLevel="2" thickBot="1">
      <c r="A110" s="114" t="s">
        <v>806</v>
      </c>
      <c r="B110" s="122" t="s">
        <v>152</v>
      </c>
      <c r="C110" s="122" t="s">
        <v>2229</v>
      </c>
      <c r="D110" s="122" t="s">
        <v>1186</v>
      </c>
      <c r="E110" s="116">
        <v>0</v>
      </c>
      <c r="F110" s="115">
        <v>1</v>
      </c>
      <c r="G110" s="117"/>
      <c r="H110" s="117">
        <f>E110*F110*G110</f>
        <v>0</v>
      </c>
      <c r="I110" s="117">
        <v>81.3</v>
      </c>
      <c r="J110" s="117">
        <f>E110*F110*I110</f>
        <v>0</v>
      </c>
      <c r="K110" s="138">
        <f>E110*F110*(G110+I110)</f>
        <v>0</v>
      </c>
      <c r="L110" s="119"/>
      <c r="M110" s="120">
        <f>K110*$M$3</f>
        <v>0</v>
      </c>
      <c r="N110" s="119"/>
      <c r="O110" s="120">
        <f>K110*$O$3</f>
        <v>0</v>
      </c>
      <c r="P110" s="119"/>
      <c r="Q110" s="121">
        <f>O110+(O110*'Valeurs de point'!$E$5)</f>
        <v>0</v>
      </c>
    </row>
    <row r="111" spans="1:17" ht="12" outlineLevel="1" thickBot="1">
      <c r="A111" s="101"/>
      <c r="B111" s="123" t="s">
        <v>153</v>
      </c>
      <c r="C111" s="124"/>
      <c r="D111" s="124"/>
      <c r="E111" s="125"/>
      <c r="F111" s="124"/>
      <c r="G111" s="126" t="e">
        <f>SUM(G107:G110)-SUM(#REF!)</f>
        <v>#REF!</v>
      </c>
      <c r="H111" s="126"/>
      <c r="I111" s="126"/>
      <c r="J111" s="126"/>
      <c r="K111" s="126"/>
      <c r="L111" s="127"/>
      <c r="M111" s="128">
        <f>SUBTOTAL(9,M107:M110)</f>
        <v>0</v>
      </c>
      <c r="N111" s="127"/>
      <c r="O111" s="128">
        <f>SUBTOTAL(9,O107:O110)</f>
        <v>0</v>
      </c>
      <c r="P111" s="127"/>
      <c r="Q111" s="129">
        <f>SUBTOTAL(9,Q107:Q110)</f>
        <v>0</v>
      </c>
    </row>
    <row r="112" spans="1:17" outlineLevel="2">
      <c r="A112" s="114" t="s">
        <v>345</v>
      </c>
      <c r="B112" s="122" t="s">
        <v>154</v>
      </c>
      <c r="C112" s="122" t="s">
        <v>395</v>
      </c>
      <c r="D112" s="122" t="s">
        <v>807</v>
      </c>
      <c r="E112" s="116">
        <v>0</v>
      </c>
      <c r="F112" s="115">
        <v>1</v>
      </c>
      <c r="G112" s="117">
        <v>50.01</v>
      </c>
      <c r="H112" s="117">
        <f>E112*F112*G112</f>
        <v>0</v>
      </c>
      <c r="I112" s="117">
        <v>162.61000000000001</v>
      </c>
      <c r="J112" s="117">
        <f>E112*F112*I112</f>
        <v>0</v>
      </c>
      <c r="K112" s="138">
        <f>E112*F112*(G112+I112)</f>
        <v>0</v>
      </c>
      <c r="L112" s="119"/>
      <c r="M112" s="120">
        <f>K112*$M$3</f>
        <v>0</v>
      </c>
      <c r="N112" s="119"/>
      <c r="O112" s="120">
        <f>K112*$O$3</f>
        <v>0</v>
      </c>
      <c r="P112" s="119"/>
      <c r="Q112" s="121">
        <f>O112+(O112*'Valeurs de point'!$E$5)</f>
        <v>0</v>
      </c>
    </row>
    <row r="113" spans="1:17" outlineLevel="2">
      <c r="A113" s="114" t="s">
        <v>806</v>
      </c>
      <c r="B113" s="122" t="s">
        <v>154</v>
      </c>
      <c r="C113" s="122" t="s">
        <v>911</v>
      </c>
      <c r="D113" s="122" t="s">
        <v>1311</v>
      </c>
      <c r="E113" s="116">
        <v>0</v>
      </c>
      <c r="F113" s="115">
        <v>1</v>
      </c>
      <c r="G113" s="117">
        <v>82.74</v>
      </c>
      <c r="H113" s="117">
        <f>E113*F113*G113</f>
        <v>0</v>
      </c>
      <c r="I113" s="117">
        <v>49.16</v>
      </c>
      <c r="J113" s="117">
        <f>E113*F113*I113</f>
        <v>0</v>
      </c>
      <c r="K113" s="138">
        <f>E113*F113*(G113+I113)</f>
        <v>0</v>
      </c>
      <c r="L113" s="119"/>
      <c r="M113" s="120">
        <f>K113*$M$3</f>
        <v>0</v>
      </c>
      <c r="N113" s="119"/>
      <c r="O113" s="120">
        <f>K113*$O$3</f>
        <v>0</v>
      </c>
      <c r="P113" s="119"/>
      <c r="Q113" s="121">
        <f>O113+(O113*'Valeurs de point'!$E$5)</f>
        <v>0</v>
      </c>
    </row>
    <row r="114" spans="1:17" outlineLevel="2">
      <c r="A114" s="114" t="s">
        <v>806</v>
      </c>
      <c r="B114" s="122" t="s">
        <v>154</v>
      </c>
      <c r="C114" s="122" t="s">
        <v>912</v>
      </c>
      <c r="D114" s="122" t="s">
        <v>913</v>
      </c>
      <c r="E114" s="116">
        <v>0</v>
      </c>
      <c r="F114" s="115">
        <v>1</v>
      </c>
      <c r="G114" s="117">
        <v>28.68</v>
      </c>
      <c r="H114" s="117">
        <f>E114*F114*G114</f>
        <v>0</v>
      </c>
      <c r="I114" s="117">
        <v>21.3</v>
      </c>
      <c r="J114" s="117">
        <f>E114*F114*I114</f>
        <v>0</v>
      </c>
      <c r="K114" s="138">
        <f>E114*F114*(G114+I114)</f>
        <v>0</v>
      </c>
      <c r="L114" s="119"/>
      <c r="M114" s="120">
        <f>K114*$M$3</f>
        <v>0</v>
      </c>
      <c r="N114" s="119"/>
      <c r="O114" s="120">
        <f>K114*$O$3</f>
        <v>0</v>
      </c>
      <c r="P114" s="119"/>
      <c r="Q114" s="121">
        <f>O114+(O114*'Valeurs de point'!$E$5)</f>
        <v>0</v>
      </c>
    </row>
    <row r="115" spans="1:17" ht="12" outlineLevel="2" thickBot="1">
      <c r="A115" s="114" t="s">
        <v>806</v>
      </c>
      <c r="B115" s="122" t="s">
        <v>154</v>
      </c>
      <c r="C115" s="122" t="s">
        <v>2229</v>
      </c>
      <c r="D115" s="122" t="s">
        <v>1186</v>
      </c>
      <c r="E115" s="116">
        <v>0</v>
      </c>
      <c r="F115" s="115">
        <v>1</v>
      </c>
      <c r="G115" s="117"/>
      <c r="H115" s="117">
        <f>E115*F115*G115</f>
        <v>0</v>
      </c>
      <c r="I115" s="117">
        <v>81.3</v>
      </c>
      <c r="J115" s="117">
        <f>E115*F115*I115</f>
        <v>0</v>
      </c>
      <c r="K115" s="138">
        <f>E115*F115*(G115+I115)</f>
        <v>0</v>
      </c>
      <c r="L115" s="119"/>
      <c r="M115" s="120">
        <f>K115*$M$3</f>
        <v>0</v>
      </c>
      <c r="N115" s="119"/>
      <c r="O115" s="120">
        <f>K115*$O$3</f>
        <v>0</v>
      </c>
      <c r="P115" s="119"/>
      <c r="Q115" s="121">
        <f>O115+(O115*'Valeurs de point'!$E$5)</f>
        <v>0</v>
      </c>
    </row>
    <row r="116" spans="1:17" ht="12" outlineLevel="1" thickBot="1">
      <c r="A116" s="101"/>
      <c r="B116" s="123" t="s">
        <v>155</v>
      </c>
      <c r="C116" s="124"/>
      <c r="D116" s="124"/>
      <c r="E116" s="125"/>
      <c r="F116" s="124"/>
      <c r="G116" s="126" t="e">
        <f>SUM(G112:G115)-SUM(#REF!)</f>
        <v>#REF!</v>
      </c>
      <c r="H116" s="126"/>
      <c r="I116" s="126"/>
      <c r="J116" s="126"/>
      <c r="K116" s="126"/>
      <c r="L116" s="127"/>
      <c r="M116" s="128">
        <f>SUBTOTAL(9,M112:M115)</f>
        <v>0</v>
      </c>
      <c r="N116" s="127"/>
      <c r="O116" s="128">
        <f>SUBTOTAL(9,O112:O115)</f>
        <v>0</v>
      </c>
      <c r="P116" s="127"/>
      <c r="Q116" s="129">
        <f>SUBTOTAL(9,Q112:Q115)</f>
        <v>0</v>
      </c>
    </row>
    <row r="117" spans="1:17" ht="12" outlineLevel="2" thickBot="1">
      <c r="A117" s="114" t="s">
        <v>345</v>
      </c>
      <c r="B117" s="122" t="s">
        <v>808</v>
      </c>
      <c r="C117" s="122" t="s">
        <v>396</v>
      </c>
      <c r="D117" s="122" t="s">
        <v>808</v>
      </c>
      <c r="E117" s="116">
        <v>0</v>
      </c>
      <c r="F117" s="115">
        <v>1</v>
      </c>
      <c r="G117" s="117">
        <v>25</v>
      </c>
      <c r="H117" s="117">
        <f>E117*F117*G117</f>
        <v>0</v>
      </c>
      <c r="I117" s="117">
        <v>81.3</v>
      </c>
      <c r="J117" s="117">
        <f>E117*F117*I117</f>
        <v>0</v>
      </c>
      <c r="K117" s="138">
        <f>E117*F117*(G117+I117)</f>
        <v>0</v>
      </c>
      <c r="L117" s="119"/>
      <c r="M117" s="120">
        <f>K117*$M$3</f>
        <v>0</v>
      </c>
      <c r="N117" s="119"/>
      <c r="O117" s="120">
        <f>K117*$O$3</f>
        <v>0</v>
      </c>
      <c r="P117" s="119"/>
      <c r="Q117" s="121">
        <f>O117+(O117*'Valeurs de point'!$E$5)</f>
        <v>0</v>
      </c>
    </row>
    <row r="118" spans="1:17" ht="12" outlineLevel="1" thickBot="1">
      <c r="A118" s="101"/>
      <c r="B118" s="123" t="s">
        <v>156</v>
      </c>
      <c r="C118" s="124"/>
      <c r="D118" s="124"/>
      <c r="E118" s="125"/>
      <c r="F118" s="124"/>
      <c r="G118" s="126" t="e">
        <f>SUM(G117:G117)-SUM(#REF!)</f>
        <v>#REF!</v>
      </c>
      <c r="H118" s="126"/>
      <c r="I118" s="126"/>
      <c r="J118" s="126"/>
      <c r="K118" s="126"/>
      <c r="L118" s="127"/>
      <c r="M118" s="128">
        <f>SUBTOTAL(9,M117:M117)</f>
        <v>0</v>
      </c>
      <c r="N118" s="127"/>
      <c r="O118" s="128">
        <f>SUBTOTAL(9,O117:O117)</f>
        <v>0</v>
      </c>
      <c r="P118" s="127"/>
      <c r="Q118" s="129">
        <f>SUBTOTAL(9,Q117:Q117)</f>
        <v>0</v>
      </c>
    </row>
    <row r="119" spans="1:17" ht="12" outlineLevel="2" thickBot="1">
      <c r="A119" s="114" t="s">
        <v>345</v>
      </c>
      <c r="B119" s="153" t="s">
        <v>157</v>
      </c>
      <c r="C119" s="122" t="s">
        <v>397</v>
      </c>
      <c r="D119" s="122" t="s">
        <v>809</v>
      </c>
      <c r="E119" s="116">
        <v>0</v>
      </c>
      <c r="F119" s="115">
        <v>1</v>
      </c>
      <c r="G119" s="117">
        <v>93.77</v>
      </c>
      <c r="H119" s="117">
        <f>E119*F119*G119</f>
        <v>0</v>
      </c>
      <c r="I119" s="117">
        <v>243.91</v>
      </c>
      <c r="J119" s="117">
        <f>E119*F119*I119</f>
        <v>0</v>
      </c>
      <c r="K119" s="138">
        <f>E119*F119*(G119+I119)</f>
        <v>0</v>
      </c>
      <c r="L119" s="119"/>
      <c r="M119" s="120">
        <f>K119*$M$3</f>
        <v>0</v>
      </c>
      <c r="N119" s="119"/>
      <c r="O119" s="120">
        <f>K119*$O$3</f>
        <v>0</v>
      </c>
      <c r="P119" s="119"/>
      <c r="Q119" s="121">
        <f>O119+(O119*'Valeurs de point'!$E$5)</f>
        <v>0</v>
      </c>
    </row>
    <row r="120" spans="1:17" ht="12" outlineLevel="1" thickBot="1">
      <c r="A120" s="101"/>
      <c r="B120" s="123" t="s">
        <v>158</v>
      </c>
      <c r="C120" s="124"/>
      <c r="D120" s="124"/>
      <c r="E120" s="125"/>
      <c r="F120" s="124"/>
      <c r="G120" s="126" t="e">
        <f>SUM(G119:G119)-SUM(#REF!)</f>
        <v>#REF!</v>
      </c>
      <c r="H120" s="126"/>
      <c r="I120" s="126"/>
      <c r="J120" s="126"/>
      <c r="K120" s="126"/>
      <c r="L120" s="127"/>
      <c r="M120" s="128">
        <f>SUBTOTAL(9,M119:M119)</f>
        <v>0</v>
      </c>
      <c r="N120" s="127"/>
      <c r="O120" s="128">
        <f>SUBTOTAL(9,O119:O119)</f>
        <v>0</v>
      </c>
      <c r="P120" s="127"/>
      <c r="Q120" s="129">
        <f>SUBTOTAL(9,Q119:Q119)</f>
        <v>0</v>
      </c>
    </row>
    <row r="121" spans="1:17" ht="12" outlineLevel="2" thickBot="1">
      <c r="A121" s="114" t="s">
        <v>345</v>
      </c>
      <c r="B121" s="153" t="s">
        <v>159</v>
      </c>
      <c r="C121" s="122" t="s">
        <v>394</v>
      </c>
      <c r="D121" s="122" t="s">
        <v>1961</v>
      </c>
      <c r="E121" s="116">
        <v>0</v>
      </c>
      <c r="F121" s="115">
        <v>1</v>
      </c>
      <c r="G121" s="117">
        <v>62.51</v>
      </c>
      <c r="H121" s="117">
        <f>E121*F121*G121</f>
        <v>0</v>
      </c>
      <c r="I121" s="117">
        <v>162.61000000000001</v>
      </c>
      <c r="J121" s="117">
        <f>E121*F121*I121</f>
        <v>0</v>
      </c>
      <c r="K121" s="138">
        <f>E121*F121*(G121+I121)</f>
        <v>0</v>
      </c>
      <c r="L121" s="119"/>
      <c r="M121" s="120">
        <f>K121*$M$3</f>
        <v>0</v>
      </c>
      <c r="N121" s="119"/>
      <c r="O121" s="120">
        <f>K121*$O$3</f>
        <v>0</v>
      </c>
      <c r="P121" s="119"/>
      <c r="Q121" s="121">
        <f>O121+(O121*'Valeurs de point'!$E$5)</f>
        <v>0</v>
      </c>
    </row>
    <row r="122" spans="1:17" ht="12" outlineLevel="1" thickBot="1">
      <c r="A122" s="101"/>
      <c r="B122" s="123" t="s">
        <v>161</v>
      </c>
      <c r="C122" s="124"/>
      <c r="D122" s="124"/>
      <c r="E122" s="125"/>
      <c r="F122" s="124"/>
      <c r="G122" s="126" t="e">
        <f>SUM(G121:G121)-SUM(#REF!)</f>
        <v>#REF!</v>
      </c>
      <c r="H122" s="126"/>
      <c r="I122" s="126"/>
      <c r="J122" s="126"/>
      <c r="K122" s="126"/>
      <c r="L122" s="127"/>
      <c r="M122" s="128">
        <f>SUBTOTAL(9,M121:M121)</f>
        <v>0</v>
      </c>
      <c r="N122" s="127"/>
      <c r="O122" s="128">
        <f>SUBTOTAL(9,O121:O121)</f>
        <v>0</v>
      </c>
      <c r="P122" s="127"/>
      <c r="Q122" s="129">
        <f>SUBTOTAL(9,Q121:Q121)</f>
        <v>0</v>
      </c>
    </row>
    <row r="123" spans="1:17" ht="12" outlineLevel="2" thickBot="1">
      <c r="A123" s="114" t="s">
        <v>345</v>
      </c>
      <c r="B123" s="153" t="s">
        <v>810</v>
      </c>
      <c r="C123" s="122" t="s">
        <v>398</v>
      </c>
      <c r="D123" s="122" t="s">
        <v>810</v>
      </c>
      <c r="E123" s="116">
        <v>0</v>
      </c>
      <c r="F123" s="115">
        <v>1</v>
      </c>
      <c r="G123" s="117">
        <v>25</v>
      </c>
      <c r="H123" s="117">
        <f>E123*F123*G123</f>
        <v>0</v>
      </c>
      <c r="I123" s="117">
        <v>81.3</v>
      </c>
      <c r="J123" s="117">
        <f>E123*F123*I123</f>
        <v>0</v>
      </c>
      <c r="K123" s="138">
        <f>E123*F123*(G123+I123)</f>
        <v>0</v>
      </c>
      <c r="L123" s="119"/>
      <c r="M123" s="120">
        <f>K123*$M$3</f>
        <v>0</v>
      </c>
      <c r="N123" s="119"/>
      <c r="O123" s="120">
        <f>K123*$O$3</f>
        <v>0</v>
      </c>
      <c r="P123" s="119"/>
      <c r="Q123" s="121">
        <f>O123+(O123*'Valeurs de point'!$E$5)</f>
        <v>0</v>
      </c>
    </row>
    <row r="124" spans="1:17" ht="12" outlineLevel="1" thickBot="1">
      <c r="A124" s="101"/>
      <c r="B124" s="123" t="s">
        <v>160</v>
      </c>
      <c r="C124" s="124"/>
      <c r="D124" s="124"/>
      <c r="E124" s="125"/>
      <c r="F124" s="124"/>
      <c r="G124" s="126" t="e">
        <f>SUM(G123:G123)-SUM(#REF!)</f>
        <v>#REF!</v>
      </c>
      <c r="H124" s="126"/>
      <c r="I124" s="126"/>
      <c r="J124" s="126"/>
      <c r="K124" s="126"/>
      <c r="L124" s="127"/>
      <c r="M124" s="128">
        <f>SUBTOTAL(9,M123:M123)</f>
        <v>0</v>
      </c>
      <c r="N124" s="127"/>
      <c r="O124" s="128">
        <f>SUBTOTAL(9,O123:O123)</f>
        <v>0</v>
      </c>
      <c r="P124" s="127"/>
      <c r="Q124" s="129">
        <f>SUBTOTAL(9,Q123:Q123)</f>
        <v>0</v>
      </c>
    </row>
    <row r="125" spans="1:17" ht="12" outlineLevel="2" thickBot="1">
      <c r="A125" s="114" t="s">
        <v>345</v>
      </c>
      <c r="B125" s="153" t="s">
        <v>162</v>
      </c>
      <c r="C125" s="122" t="s">
        <v>399</v>
      </c>
      <c r="D125" s="122" t="s">
        <v>811</v>
      </c>
      <c r="E125" s="116">
        <v>0</v>
      </c>
      <c r="F125" s="115">
        <v>1</v>
      </c>
      <c r="G125" s="117">
        <v>50.01</v>
      </c>
      <c r="H125" s="117">
        <f>E125*F125*G125</f>
        <v>0</v>
      </c>
      <c r="I125" s="117">
        <v>162.61000000000001</v>
      </c>
      <c r="J125" s="117">
        <f>E125*F125*I125</f>
        <v>0</v>
      </c>
      <c r="K125" s="138">
        <f>E125*F125*(G125+I125)</f>
        <v>0</v>
      </c>
      <c r="L125" s="119"/>
      <c r="M125" s="120">
        <f>K125*$M$3</f>
        <v>0</v>
      </c>
      <c r="N125" s="119"/>
      <c r="O125" s="120">
        <f>K125*$O$3</f>
        <v>0</v>
      </c>
      <c r="P125" s="119"/>
      <c r="Q125" s="121">
        <f>O125+(O125*'Valeurs de point'!$E$5)</f>
        <v>0</v>
      </c>
    </row>
    <row r="126" spans="1:17" ht="12" outlineLevel="1" thickBot="1">
      <c r="A126" s="101"/>
      <c r="B126" s="123" t="s">
        <v>163</v>
      </c>
      <c r="C126" s="124"/>
      <c r="D126" s="124"/>
      <c r="E126" s="125"/>
      <c r="F126" s="124"/>
      <c r="G126" s="126" t="e">
        <f>SUM(G125:G125)-SUM(#REF!)</f>
        <v>#REF!</v>
      </c>
      <c r="H126" s="126"/>
      <c r="I126" s="126"/>
      <c r="J126" s="126"/>
      <c r="K126" s="126"/>
      <c r="L126" s="127"/>
      <c r="M126" s="128">
        <f>SUBTOTAL(9,M125:M125)</f>
        <v>0</v>
      </c>
      <c r="N126" s="127"/>
      <c r="O126" s="128">
        <f>SUBTOTAL(9,O125:O125)</f>
        <v>0</v>
      </c>
      <c r="P126" s="127"/>
      <c r="Q126" s="129">
        <f>SUBTOTAL(9,Q125:Q125)</f>
        <v>0</v>
      </c>
    </row>
    <row r="127" spans="1:17" outlineLevel="2">
      <c r="A127" s="114" t="s">
        <v>345</v>
      </c>
      <c r="B127" s="153" t="s">
        <v>812</v>
      </c>
      <c r="C127" s="122" t="s">
        <v>396</v>
      </c>
      <c r="D127" s="122" t="s">
        <v>808</v>
      </c>
      <c r="E127" s="116">
        <v>0</v>
      </c>
      <c r="F127" s="115">
        <v>1</v>
      </c>
      <c r="G127" s="117">
        <v>25</v>
      </c>
      <c r="H127" s="117">
        <f>E127*F127*G127</f>
        <v>0</v>
      </c>
      <c r="I127" s="117">
        <v>81.3</v>
      </c>
      <c r="J127" s="117">
        <f>E127*F127*I127</f>
        <v>0</v>
      </c>
      <c r="K127" s="138">
        <f>E127*F127*(G127+I127)</f>
        <v>0</v>
      </c>
      <c r="L127" s="119"/>
      <c r="M127" s="120">
        <f>K127*$M$3</f>
        <v>0</v>
      </c>
      <c r="N127" s="119"/>
      <c r="O127" s="120">
        <f>K127*$O$3</f>
        <v>0</v>
      </c>
      <c r="P127" s="119"/>
      <c r="Q127" s="121">
        <f>O127+(O127*'Valeurs de point'!$E$5)</f>
        <v>0</v>
      </c>
    </row>
    <row r="128" spans="1:17" ht="12" outlineLevel="2" thickBot="1">
      <c r="A128" s="114" t="s">
        <v>345</v>
      </c>
      <c r="B128" s="153" t="s">
        <v>812</v>
      </c>
      <c r="C128" s="122" t="s">
        <v>394</v>
      </c>
      <c r="D128" s="122" t="s">
        <v>1961</v>
      </c>
      <c r="E128" s="116">
        <v>0</v>
      </c>
      <c r="F128" s="115">
        <v>1</v>
      </c>
      <c r="G128" s="117">
        <v>62.51</v>
      </c>
      <c r="H128" s="117">
        <f>E128*F128*G128</f>
        <v>0</v>
      </c>
      <c r="I128" s="117">
        <v>162.61000000000001</v>
      </c>
      <c r="J128" s="117">
        <f>E128*F128*I128</f>
        <v>0</v>
      </c>
      <c r="K128" s="138">
        <f>E128*F128*(G128+I128)</f>
        <v>0</v>
      </c>
      <c r="L128" s="119"/>
      <c r="M128" s="120">
        <f>K128*$M$3</f>
        <v>0</v>
      </c>
      <c r="N128" s="119"/>
      <c r="O128" s="120">
        <f>K128*$O$3</f>
        <v>0</v>
      </c>
      <c r="P128" s="119"/>
      <c r="Q128" s="121">
        <f>O128+(O128*'Valeurs de point'!$E$5)</f>
        <v>0</v>
      </c>
    </row>
    <row r="129" spans="1:17" ht="12" outlineLevel="1" thickBot="1">
      <c r="A129" s="101"/>
      <c r="B129" s="123" t="s">
        <v>164</v>
      </c>
      <c r="C129" s="124"/>
      <c r="D129" s="124"/>
      <c r="E129" s="125"/>
      <c r="F129" s="124"/>
      <c r="G129" s="126" t="e">
        <f>SUM(G128:G128)-SUM(#REF!)</f>
        <v>#REF!</v>
      </c>
      <c r="H129" s="126"/>
      <c r="I129" s="126"/>
      <c r="J129" s="126"/>
      <c r="K129" s="126"/>
      <c r="L129" s="127"/>
      <c r="M129" s="128">
        <f>SUBTOTAL(9,M127:M128)</f>
        <v>0</v>
      </c>
      <c r="N129" s="127"/>
      <c r="O129" s="128">
        <f>SUBTOTAL(9,O127:O128)</f>
        <v>0</v>
      </c>
      <c r="P129" s="127"/>
      <c r="Q129" s="129">
        <f>SUBTOTAL(9,Q127:Q128)</f>
        <v>0</v>
      </c>
    </row>
    <row r="130" spans="1:17" outlineLevel="2">
      <c r="A130" s="114" t="s">
        <v>345</v>
      </c>
      <c r="B130" s="153" t="s">
        <v>813</v>
      </c>
      <c r="C130" s="122" t="s">
        <v>394</v>
      </c>
      <c r="D130" s="122" t="s">
        <v>1961</v>
      </c>
      <c r="E130" s="116">
        <v>0</v>
      </c>
      <c r="F130" s="115">
        <v>1</v>
      </c>
      <c r="G130" s="117">
        <v>62.51</v>
      </c>
      <c r="H130" s="117">
        <f>E130*F130*G130</f>
        <v>0</v>
      </c>
      <c r="I130" s="117">
        <v>162.61000000000001</v>
      </c>
      <c r="J130" s="117">
        <f>E130*F130*I130</f>
        <v>0</v>
      </c>
      <c r="K130" s="138">
        <f>E130*F130*(G130+I130)</f>
        <v>0</v>
      </c>
      <c r="L130" s="119"/>
      <c r="M130" s="120">
        <f>K130*$M$3</f>
        <v>0</v>
      </c>
      <c r="N130" s="119"/>
      <c r="O130" s="120">
        <f>K130*$O$3</f>
        <v>0</v>
      </c>
      <c r="P130" s="119"/>
      <c r="Q130" s="121">
        <f>O130+(O130*'Valeurs de point'!$E$5)</f>
        <v>0</v>
      </c>
    </row>
    <row r="131" spans="1:17" ht="12" outlineLevel="2" thickBot="1">
      <c r="A131" s="114" t="s">
        <v>345</v>
      </c>
      <c r="B131" s="153" t="s">
        <v>813</v>
      </c>
      <c r="C131" s="122" t="s">
        <v>398</v>
      </c>
      <c r="D131" s="122" t="s">
        <v>810</v>
      </c>
      <c r="E131" s="116">
        <v>0</v>
      </c>
      <c r="F131" s="115">
        <v>1</v>
      </c>
      <c r="G131" s="117">
        <v>25</v>
      </c>
      <c r="H131" s="117">
        <f>E131*F131*G131</f>
        <v>0</v>
      </c>
      <c r="I131" s="117">
        <v>81.3</v>
      </c>
      <c r="J131" s="117">
        <f>E131*F131*I131</f>
        <v>0</v>
      </c>
      <c r="K131" s="138">
        <f>E131*F131*(G131+I131)</f>
        <v>0</v>
      </c>
      <c r="L131" s="119"/>
      <c r="M131" s="120">
        <f>K131*$M$3</f>
        <v>0</v>
      </c>
      <c r="N131" s="119"/>
      <c r="O131" s="120">
        <f>K131*$O$3</f>
        <v>0</v>
      </c>
      <c r="P131" s="119"/>
      <c r="Q131" s="121">
        <f>O131+(O131*'Valeurs de point'!$E$5)</f>
        <v>0</v>
      </c>
    </row>
    <row r="132" spans="1:17" ht="12" outlineLevel="1" thickBot="1">
      <c r="A132" s="101"/>
      <c r="B132" s="123" t="s">
        <v>165</v>
      </c>
      <c r="C132" s="124"/>
      <c r="D132" s="124"/>
      <c r="E132" s="125"/>
      <c r="F132" s="124"/>
      <c r="G132" s="126" t="e">
        <f>SUM(G130:G130)-SUM(#REF!)</f>
        <v>#REF!</v>
      </c>
      <c r="H132" s="126"/>
      <c r="I132" s="126"/>
      <c r="J132" s="126"/>
      <c r="K132" s="126"/>
      <c r="L132" s="127"/>
      <c r="M132" s="128">
        <f>SUBTOTAL(9,M130:M131)</f>
        <v>0</v>
      </c>
      <c r="N132" s="127"/>
      <c r="O132" s="128">
        <f>SUBTOTAL(9,O130:O131)</f>
        <v>0</v>
      </c>
      <c r="P132" s="127"/>
      <c r="Q132" s="129">
        <f>SUBTOTAL(9,Q130:Q131)</f>
        <v>0</v>
      </c>
    </row>
    <row r="133" spans="1:17" outlineLevel="2">
      <c r="A133" s="114" t="s">
        <v>345</v>
      </c>
      <c r="B133" s="153" t="s">
        <v>1286</v>
      </c>
      <c r="C133" s="122" t="s">
        <v>394</v>
      </c>
      <c r="D133" s="122" t="s">
        <v>1961</v>
      </c>
      <c r="E133" s="116">
        <v>0</v>
      </c>
      <c r="F133" s="115">
        <v>1</v>
      </c>
      <c r="G133" s="117">
        <v>62.51</v>
      </c>
      <c r="H133" s="117">
        <f>E133*F133*G133</f>
        <v>0</v>
      </c>
      <c r="I133" s="117">
        <v>162.61000000000001</v>
      </c>
      <c r="J133" s="117">
        <f>E133*F133*I133</f>
        <v>0</v>
      </c>
      <c r="K133" s="138">
        <f>E133*F133*(G133+I133)</f>
        <v>0</v>
      </c>
      <c r="L133" s="119"/>
      <c r="M133" s="120">
        <f>K133*$M$3</f>
        <v>0</v>
      </c>
      <c r="N133" s="119"/>
      <c r="O133" s="120">
        <f>K133*$O$3</f>
        <v>0</v>
      </c>
      <c r="P133" s="119"/>
      <c r="Q133" s="121">
        <f>O133+(O133*'Valeurs de point'!$E$5)</f>
        <v>0</v>
      </c>
    </row>
    <row r="134" spans="1:17" ht="12" outlineLevel="2" thickBot="1">
      <c r="A134" s="114" t="s">
        <v>345</v>
      </c>
      <c r="B134" s="153" t="s">
        <v>1286</v>
      </c>
      <c r="C134" s="122" t="s">
        <v>398</v>
      </c>
      <c r="D134" s="122" t="s">
        <v>810</v>
      </c>
      <c r="E134" s="116">
        <v>0</v>
      </c>
      <c r="F134" s="115">
        <v>1</v>
      </c>
      <c r="G134" s="117">
        <v>25</v>
      </c>
      <c r="H134" s="117">
        <f>E134*F134*G134</f>
        <v>0</v>
      </c>
      <c r="I134" s="117">
        <v>81.3</v>
      </c>
      <c r="J134" s="117">
        <f>E134*F134*I134</f>
        <v>0</v>
      </c>
      <c r="K134" s="138">
        <f>E134*F134*(G134+I134)</f>
        <v>0</v>
      </c>
      <c r="L134" s="119"/>
      <c r="M134" s="120">
        <f>K134*$M$3</f>
        <v>0</v>
      </c>
      <c r="N134" s="119"/>
      <c r="O134" s="120">
        <f>K134*$O$3</f>
        <v>0</v>
      </c>
      <c r="P134" s="119"/>
      <c r="Q134" s="121">
        <f>O134+(O134*'Valeurs de point'!$E$5)</f>
        <v>0</v>
      </c>
    </row>
    <row r="135" spans="1:17" ht="12" outlineLevel="1" thickBot="1">
      <c r="A135" s="101"/>
      <c r="B135" s="123" t="s">
        <v>166</v>
      </c>
      <c r="C135" s="124"/>
      <c r="D135" s="124"/>
      <c r="E135" s="125"/>
      <c r="F135" s="124"/>
      <c r="G135" s="126" t="e">
        <f>SUM(G133:G133)-SUM(#REF!)</f>
        <v>#REF!</v>
      </c>
      <c r="H135" s="126"/>
      <c r="I135" s="126"/>
      <c r="J135" s="126"/>
      <c r="K135" s="126"/>
      <c r="L135" s="127"/>
      <c r="M135" s="128">
        <f>SUBTOTAL(9,M133:M134)</f>
        <v>0</v>
      </c>
      <c r="N135" s="127"/>
      <c r="O135" s="128">
        <f>SUBTOTAL(9,O133:O134)</f>
        <v>0</v>
      </c>
      <c r="P135" s="127"/>
      <c r="Q135" s="129">
        <f>SUBTOTAL(9,Q133:Q134)</f>
        <v>0</v>
      </c>
    </row>
    <row r="136" spans="1:17" outlineLevel="2">
      <c r="A136" s="114" t="s">
        <v>345</v>
      </c>
      <c r="B136" s="153" t="s">
        <v>814</v>
      </c>
      <c r="C136" s="122" t="s">
        <v>394</v>
      </c>
      <c r="D136" s="122" t="s">
        <v>1961</v>
      </c>
      <c r="E136" s="116">
        <v>0</v>
      </c>
      <c r="F136" s="115">
        <v>1</v>
      </c>
      <c r="G136" s="117">
        <v>62.51</v>
      </c>
      <c r="H136" s="117">
        <f>E136*F136*G136</f>
        <v>0</v>
      </c>
      <c r="I136" s="117">
        <v>162.61000000000001</v>
      </c>
      <c r="J136" s="117">
        <f>E136*F136*I136</f>
        <v>0</v>
      </c>
      <c r="K136" s="138">
        <f>E136*F136*(G136+I136)</f>
        <v>0</v>
      </c>
      <c r="L136" s="119"/>
      <c r="M136" s="120">
        <f>K136*$M$3</f>
        <v>0</v>
      </c>
      <c r="N136" s="119"/>
      <c r="O136" s="120">
        <f>K136*$O$3</f>
        <v>0</v>
      </c>
      <c r="P136" s="119"/>
      <c r="Q136" s="121">
        <f>O136+(O136*'Valeurs de point'!$E$5)</f>
        <v>0</v>
      </c>
    </row>
    <row r="137" spans="1:17" ht="12" outlineLevel="2" thickBot="1">
      <c r="A137" s="114" t="s">
        <v>345</v>
      </c>
      <c r="B137" s="153" t="s">
        <v>814</v>
      </c>
      <c r="C137" s="122" t="s">
        <v>398</v>
      </c>
      <c r="D137" s="122" t="s">
        <v>810</v>
      </c>
      <c r="E137" s="116">
        <v>0</v>
      </c>
      <c r="F137" s="115">
        <v>1</v>
      </c>
      <c r="G137" s="117">
        <v>25</v>
      </c>
      <c r="H137" s="117">
        <f>E137*F137*G137</f>
        <v>0</v>
      </c>
      <c r="I137" s="117">
        <v>81.3</v>
      </c>
      <c r="J137" s="117">
        <f>E137*F137*I137</f>
        <v>0</v>
      </c>
      <c r="K137" s="138">
        <f>E137*F137*(G137+I137)</f>
        <v>0</v>
      </c>
      <c r="L137" s="119"/>
      <c r="M137" s="120">
        <f>K137*$M$3</f>
        <v>0</v>
      </c>
      <c r="N137" s="119"/>
      <c r="O137" s="120">
        <f>K137*$O$3</f>
        <v>0</v>
      </c>
      <c r="P137" s="119"/>
      <c r="Q137" s="121">
        <f>O137+(O137*'Valeurs de point'!$E$5)</f>
        <v>0</v>
      </c>
    </row>
    <row r="138" spans="1:17" ht="12" outlineLevel="1" thickBot="1">
      <c r="A138" s="101"/>
      <c r="B138" s="123" t="s">
        <v>2043</v>
      </c>
      <c r="C138" s="124"/>
      <c r="D138" s="124"/>
      <c r="E138" s="125"/>
      <c r="F138" s="124"/>
      <c r="G138" s="126" t="e">
        <f>SUM(G136:G136)-SUM(#REF!)</f>
        <v>#REF!</v>
      </c>
      <c r="H138" s="126"/>
      <c r="I138" s="126"/>
      <c r="J138" s="126"/>
      <c r="K138" s="126"/>
      <c r="L138" s="127"/>
      <c r="M138" s="128">
        <f>SUBTOTAL(9,M136:M137)</f>
        <v>0</v>
      </c>
      <c r="N138" s="127"/>
      <c r="O138" s="128">
        <f>SUBTOTAL(9,O136:O137)</f>
        <v>0</v>
      </c>
      <c r="P138" s="127"/>
      <c r="Q138" s="129">
        <f>SUBTOTAL(9,Q136:Q137)</f>
        <v>0</v>
      </c>
    </row>
    <row r="139" spans="1:17" outlineLevel="2">
      <c r="A139" s="114" t="s">
        <v>345</v>
      </c>
      <c r="B139" s="153" t="s">
        <v>815</v>
      </c>
      <c r="C139" s="122" t="s">
        <v>394</v>
      </c>
      <c r="D139" s="122" t="s">
        <v>1961</v>
      </c>
      <c r="E139" s="116">
        <v>0</v>
      </c>
      <c r="F139" s="115">
        <v>1</v>
      </c>
      <c r="G139" s="117">
        <v>62.51</v>
      </c>
      <c r="H139" s="117">
        <f>E139*F139*G139</f>
        <v>0</v>
      </c>
      <c r="I139" s="117">
        <v>162.61000000000001</v>
      </c>
      <c r="J139" s="117">
        <f>E139*F139*I139</f>
        <v>0</v>
      </c>
      <c r="K139" s="138">
        <f>E139*F139*(G139+I139)</f>
        <v>0</v>
      </c>
      <c r="L139" s="119"/>
      <c r="M139" s="120">
        <f>K139*$M$3</f>
        <v>0</v>
      </c>
      <c r="N139" s="119"/>
      <c r="O139" s="120">
        <f>K139*$O$3</f>
        <v>0</v>
      </c>
      <c r="P139" s="119"/>
      <c r="Q139" s="121">
        <f>O139+(O139*'Valeurs de point'!$E$5)</f>
        <v>0</v>
      </c>
    </row>
    <row r="140" spans="1:17" ht="12" outlineLevel="2" thickBot="1">
      <c r="A140" s="114" t="s">
        <v>345</v>
      </c>
      <c r="B140" s="153" t="s">
        <v>815</v>
      </c>
      <c r="C140" s="122" t="s">
        <v>398</v>
      </c>
      <c r="D140" s="122" t="s">
        <v>810</v>
      </c>
      <c r="E140" s="116">
        <v>0</v>
      </c>
      <c r="F140" s="115">
        <v>1</v>
      </c>
      <c r="G140" s="117">
        <v>25</v>
      </c>
      <c r="H140" s="117">
        <f>E140*F140*G140</f>
        <v>0</v>
      </c>
      <c r="I140" s="117">
        <v>81.3</v>
      </c>
      <c r="J140" s="117">
        <f>E140*F140*I140</f>
        <v>0</v>
      </c>
      <c r="K140" s="138">
        <f>E140*F140*(G140+I140)</f>
        <v>0</v>
      </c>
      <c r="L140" s="119"/>
      <c r="M140" s="120">
        <f>K140*$M$3</f>
        <v>0</v>
      </c>
      <c r="N140" s="119"/>
      <c r="O140" s="120">
        <f>K140*$O$3</f>
        <v>0</v>
      </c>
      <c r="P140" s="119"/>
      <c r="Q140" s="121">
        <f>O140+(O140*'Valeurs de point'!$E$5)</f>
        <v>0</v>
      </c>
    </row>
    <row r="141" spans="1:17" ht="12" outlineLevel="1" thickBot="1">
      <c r="A141" s="101"/>
      <c r="B141" s="123" t="s">
        <v>2044</v>
      </c>
      <c r="C141" s="124"/>
      <c r="D141" s="124"/>
      <c r="E141" s="125"/>
      <c r="F141" s="124"/>
      <c r="G141" s="126" t="e">
        <f>SUM(G139:G139)-SUM(#REF!)</f>
        <v>#REF!</v>
      </c>
      <c r="H141" s="126"/>
      <c r="I141" s="126"/>
      <c r="J141" s="126"/>
      <c r="K141" s="126"/>
      <c r="L141" s="127"/>
      <c r="M141" s="128">
        <f>SUBTOTAL(9,M139:M140)</f>
        <v>0</v>
      </c>
      <c r="N141" s="127"/>
      <c r="O141" s="128">
        <f>SUBTOTAL(9,O139:O140)</f>
        <v>0</v>
      </c>
      <c r="P141" s="127"/>
      <c r="Q141" s="129">
        <f>SUBTOTAL(9,Q139:Q140)</f>
        <v>0</v>
      </c>
    </row>
    <row r="142" spans="1:17" ht="12" outlineLevel="2" thickBot="1">
      <c r="A142" s="114" t="s">
        <v>345</v>
      </c>
      <c r="B142" s="122" t="s">
        <v>816</v>
      </c>
      <c r="C142" s="122" t="s">
        <v>400</v>
      </c>
      <c r="D142" s="122" t="s">
        <v>816</v>
      </c>
      <c r="E142" s="116">
        <v>0</v>
      </c>
      <c r="F142" s="115">
        <v>1</v>
      </c>
      <c r="G142" s="117">
        <v>37.5</v>
      </c>
      <c r="H142" s="117">
        <f>E142*F142*G142</f>
        <v>0</v>
      </c>
      <c r="I142" s="117">
        <v>121.96</v>
      </c>
      <c r="J142" s="117">
        <f>E142*F142*I142</f>
        <v>0</v>
      </c>
      <c r="K142" s="138">
        <f>E142*F142*(G142+I142)</f>
        <v>0</v>
      </c>
      <c r="L142" s="119"/>
      <c r="M142" s="120">
        <f>K142*$M$3</f>
        <v>0</v>
      </c>
      <c r="N142" s="119"/>
      <c r="O142" s="120">
        <f>K142*$O$3</f>
        <v>0</v>
      </c>
      <c r="P142" s="119"/>
      <c r="Q142" s="121">
        <f>O142+(O142*'Valeurs de point'!$E$5)</f>
        <v>0</v>
      </c>
    </row>
    <row r="143" spans="1:17" ht="12" outlineLevel="1" thickBot="1">
      <c r="A143" s="101"/>
      <c r="B143" s="123" t="s">
        <v>2045</v>
      </c>
      <c r="C143" s="124"/>
      <c r="D143" s="124"/>
      <c r="E143" s="125"/>
      <c r="F143" s="124"/>
      <c r="G143" s="126" t="e">
        <f>SUM(G142:G142)-SUM(#REF!)</f>
        <v>#REF!</v>
      </c>
      <c r="H143" s="126"/>
      <c r="I143" s="126"/>
      <c r="J143" s="126"/>
      <c r="K143" s="126"/>
      <c r="L143" s="127"/>
      <c r="M143" s="128">
        <f>SUBTOTAL(9,M142:M142)</f>
        <v>0</v>
      </c>
      <c r="N143" s="127"/>
      <c r="O143" s="128">
        <f>SUBTOTAL(9,O142:O142)</f>
        <v>0</v>
      </c>
      <c r="P143" s="127"/>
      <c r="Q143" s="129">
        <f>SUBTOTAL(9,Q142:Q142)</f>
        <v>0</v>
      </c>
    </row>
    <row r="144" spans="1:17" ht="12" outlineLevel="2" thickBot="1">
      <c r="A144" s="114" t="s">
        <v>345</v>
      </c>
      <c r="B144" s="122" t="s">
        <v>817</v>
      </c>
      <c r="C144" s="122" t="s">
        <v>401</v>
      </c>
      <c r="D144" s="122" t="s">
        <v>817</v>
      </c>
      <c r="E144" s="116">
        <v>0</v>
      </c>
      <c r="F144" s="115">
        <v>1</v>
      </c>
      <c r="G144" s="117">
        <v>25</v>
      </c>
      <c r="H144" s="117">
        <f>E144*F144*G144</f>
        <v>0</v>
      </c>
      <c r="I144" s="117">
        <v>146.35</v>
      </c>
      <c r="J144" s="117">
        <f>E144*F144*I144</f>
        <v>0</v>
      </c>
      <c r="K144" s="138">
        <f>E144*F144*(G144+I144)</f>
        <v>0</v>
      </c>
      <c r="L144" s="119"/>
      <c r="M144" s="120">
        <f>K144*$M$3</f>
        <v>0</v>
      </c>
      <c r="N144" s="119"/>
      <c r="O144" s="120">
        <f>K144*$O$3</f>
        <v>0</v>
      </c>
      <c r="P144" s="119"/>
      <c r="Q144" s="121">
        <f>O144+(O144*'Valeurs de point'!$E$5)</f>
        <v>0</v>
      </c>
    </row>
    <row r="145" spans="1:17" ht="12" outlineLevel="1" thickBot="1">
      <c r="A145" s="101"/>
      <c r="B145" s="123" t="s">
        <v>2046</v>
      </c>
      <c r="C145" s="124"/>
      <c r="D145" s="124"/>
      <c r="E145" s="125"/>
      <c r="F145" s="124"/>
      <c r="G145" s="126" t="e">
        <f>SUM(G144:G144)-SUM(#REF!)</f>
        <v>#REF!</v>
      </c>
      <c r="H145" s="126"/>
      <c r="I145" s="126"/>
      <c r="J145" s="126"/>
      <c r="K145" s="126"/>
      <c r="L145" s="127"/>
      <c r="M145" s="128">
        <f>SUBTOTAL(9,M144:M144)</f>
        <v>0</v>
      </c>
      <c r="N145" s="127"/>
      <c r="O145" s="128">
        <f>SUBTOTAL(9,O144:O144)</f>
        <v>0</v>
      </c>
      <c r="P145" s="127"/>
      <c r="Q145" s="129">
        <f>SUBTOTAL(9,Q144:Q144)</f>
        <v>0</v>
      </c>
    </row>
    <row r="146" spans="1:17" ht="12" outlineLevel="2" thickBot="1">
      <c r="A146" s="114" t="s">
        <v>345</v>
      </c>
      <c r="B146" s="122" t="s">
        <v>1310</v>
      </c>
      <c r="C146" s="122" t="s">
        <v>402</v>
      </c>
      <c r="D146" s="122" t="s">
        <v>1310</v>
      </c>
      <c r="E146" s="116">
        <v>0</v>
      </c>
      <c r="F146" s="115">
        <v>1</v>
      </c>
      <c r="G146" s="117">
        <v>50.01</v>
      </c>
      <c r="H146" s="117">
        <f>E146*F146*G146</f>
        <v>0</v>
      </c>
      <c r="I146" s="117">
        <v>162.61000000000001</v>
      </c>
      <c r="J146" s="117">
        <f>E146*F146*I146</f>
        <v>0</v>
      </c>
      <c r="K146" s="138">
        <f>E146*F146*(G146+I146)</f>
        <v>0</v>
      </c>
      <c r="L146" s="119"/>
      <c r="M146" s="120">
        <f>K146*$M$3</f>
        <v>0</v>
      </c>
      <c r="N146" s="119"/>
      <c r="O146" s="120">
        <f>K146*$O$3</f>
        <v>0</v>
      </c>
      <c r="P146" s="119"/>
      <c r="Q146" s="121">
        <f>O146+(O146*'Valeurs de point'!$E$5)</f>
        <v>0</v>
      </c>
    </row>
    <row r="147" spans="1:17" ht="12" outlineLevel="1" thickBot="1">
      <c r="A147" s="101"/>
      <c r="B147" s="123" t="s">
        <v>2047</v>
      </c>
      <c r="C147" s="124"/>
      <c r="D147" s="124"/>
      <c r="E147" s="125"/>
      <c r="F147" s="124"/>
      <c r="G147" s="126" t="e">
        <f>SUM(G146:G146)-SUM(#REF!)</f>
        <v>#REF!</v>
      </c>
      <c r="H147" s="126"/>
      <c r="I147" s="126"/>
      <c r="J147" s="126"/>
      <c r="K147" s="126"/>
      <c r="L147" s="127"/>
      <c r="M147" s="128">
        <f>SUBTOTAL(9,M146:M146)</f>
        <v>0</v>
      </c>
      <c r="N147" s="127"/>
      <c r="O147" s="128">
        <f>SUBTOTAL(9,O146:O146)</f>
        <v>0</v>
      </c>
      <c r="P147" s="127"/>
      <c r="Q147" s="129">
        <f>SUBTOTAL(9,Q146:Q146)</f>
        <v>0</v>
      </c>
    </row>
    <row r="148" spans="1:17" outlineLevel="2">
      <c r="A148" s="114" t="s">
        <v>1701</v>
      </c>
      <c r="B148" s="122" t="s">
        <v>2048</v>
      </c>
      <c r="C148" s="122" t="s">
        <v>403</v>
      </c>
      <c r="D148" s="122" t="s">
        <v>1313</v>
      </c>
      <c r="E148" s="116">
        <v>0</v>
      </c>
      <c r="F148" s="115">
        <v>1</v>
      </c>
      <c r="G148" s="117">
        <v>68.95</v>
      </c>
      <c r="H148" s="117">
        <f>E148*F148*G148</f>
        <v>0</v>
      </c>
      <c r="I148" s="117">
        <v>40.97</v>
      </c>
      <c r="J148" s="117">
        <f>E148*F148*I148</f>
        <v>0</v>
      </c>
      <c r="K148" s="138">
        <f>E148*F148*(G148+I148)</f>
        <v>0</v>
      </c>
      <c r="L148" s="119"/>
      <c r="M148" s="120">
        <f>K148*$M$3</f>
        <v>0</v>
      </c>
      <c r="N148" s="119"/>
      <c r="O148" s="120">
        <f>K148*$O$3</f>
        <v>0</v>
      </c>
      <c r="P148" s="119"/>
      <c r="Q148" s="121">
        <f>O148+(O148*'Valeurs de point'!$E$5)</f>
        <v>0</v>
      </c>
    </row>
    <row r="149" spans="1:17" ht="12" outlineLevel="2" thickBot="1">
      <c r="A149" s="114" t="s">
        <v>1701</v>
      </c>
      <c r="B149" s="122" t="s">
        <v>2048</v>
      </c>
      <c r="C149" s="122" t="s">
        <v>404</v>
      </c>
      <c r="D149" s="122" t="s">
        <v>1314</v>
      </c>
      <c r="E149" s="116">
        <v>0</v>
      </c>
      <c r="F149" s="115">
        <v>1</v>
      </c>
      <c r="G149" s="117">
        <v>112.52</v>
      </c>
      <c r="H149" s="117">
        <f>E149*F149*G149</f>
        <v>0</v>
      </c>
      <c r="I149" s="117">
        <v>243.91</v>
      </c>
      <c r="J149" s="117">
        <f>E149*F149*I149</f>
        <v>0</v>
      </c>
      <c r="K149" s="138">
        <f>E149*F149*(G149+I149)</f>
        <v>0</v>
      </c>
      <c r="L149" s="119"/>
      <c r="M149" s="120">
        <f>K149*$M$3</f>
        <v>0</v>
      </c>
      <c r="N149" s="119"/>
      <c r="O149" s="120">
        <f>K149*$O$3</f>
        <v>0</v>
      </c>
      <c r="P149" s="119"/>
      <c r="Q149" s="121">
        <f>O149+(O149*'Valeurs de point'!$E$5)</f>
        <v>0</v>
      </c>
    </row>
    <row r="150" spans="1:17" ht="12" outlineLevel="1" thickBot="1">
      <c r="A150" s="101"/>
      <c r="B150" s="123" t="s">
        <v>2049</v>
      </c>
      <c r="C150" s="124"/>
      <c r="D150" s="124"/>
      <c r="E150" s="125"/>
      <c r="F150" s="124"/>
      <c r="G150" s="126" t="e">
        <f>SUM(G148:G149)-SUM(#REF!)</f>
        <v>#REF!</v>
      </c>
      <c r="H150" s="126"/>
      <c r="I150" s="126"/>
      <c r="J150" s="126"/>
      <c r="K150" s="126"/>
      <c r="L150" s="127"/>
      <c r="M150" s="128">
        <f>SUBTOTAL(9,M146:M149)</f>
        <v>0</v>
      </c>
      <c r="N150" s="127"/>
      <c r="O150" s="128">
        <f>SUBTOTAL(9,O146:O149)</f>
        <v>0</v>
      </c>
      <c r="P150" s="127"/>
      <c r="Q150" s="129">
        <f>SUBTOTAL(9,Q146:Q149)</f>
        <v>0</v>
      </c>
    </row>
    <row r="151" spans="1:17" outlineLevel="2">
      <c r="A151" s="114" t="s">
        <v>1312</v>
      </c>
      <c r="B151" s="122" t="s">
        <v>2050</v>
      </c>
      <c r="C151" s="122" t="s">
        <v>403</v>
      </c>
      <c r="D151" s="122" t="s">
        <v>1313</v>
      </c>
      <c r="E151" s="116">
        <v>0</v>
      </c>
      <c r="F151" s="115">
        <v>1</v>
      </c>
      <c r="G151" s="117">
        <v>68.95</v>
      </c>
      <c r="H151" s="117">
        <f>E151*F151*G151</f>
        <v>0</v>
      </c>
      <c r="I151" s="117">
        <v>40.97</v>
      </c>
      <c r="J151" s="117">
        <f>E151*F151*I151</f>
        <v>0</v>
      </c>
      <c r="K151" s="138">
        <f>E151*F151*(G151+I151)</f>
        <v>0</v>
      </c>
      <c r="L151" s="119"/>
      <c r="M151" s="120">
        <f>K151*$M$3</f>
        <v>0</v>
      </c>
      <c r="N151" s="119"/>
      <c r="O151" s="120">
        <f>K151*$O$3</f>
        <v>0</v>
      </c>
      <c r="P151" s="119"/>
      <c r="Q151" s="121">
        <f>O151+(O151*'Valeurs de point'!$E$5)</f>
        <v>0</v>
      </c>
    </row>
    <row r="152" spans="1:17" outlineLevel="2">
      <c r="A152" s="114" t="s">
        <v>1312</v>
      </c>
      <c r="B152" s="122" t="s">
        <v>2050</v>
      </c>
      <c r="C152" s="122" t="s">
        <v>405</v>
      </c>
      <c r="D152" s="122" t="s">
        <v>1315</v>
      </c>
      <c r="E152" s="116">
        <v>0</v>
      </c>
      <c r="F152" s="115">
        <v>1</v>
      </c>
      <c r="G152" s="117">
        <v>75.010000000000005</v>
      </c>
      <c r="H152" s="117">
        <f>E152*F152*G152</f>
        <v>0</v>
      </c>
      <c r="I152" s="117">
        <v>162.61000000000001</v>
      </c>
      <c r="J152" s="117">
        <f>E152*F152*I152</f>
        <v>0</v>
      </c>
      <c r="K152" s="138">
        <f>E152*F152*(G152+I152)</f>
        <v>0</v>
      </c>
      <c r="L152" s="119"/>
      <c r="M152" s="120">
        <f>K152*$M$3</f>
        <v>0</v>
      </c>
      <c r="N152" s="119"/>
      <c r="O152" s="120">
        <f>K152*$O$3</f>
        <v>0</v>
      </c>
      <c r="P152" s="119"/>
      <c r="Q152" s="121">
        <f>O152+(O152*'Valeurs de point'!$E$5)</f>
        <v>0</v>
      </c>
    </row>
    <row r="153" spans="1:17" ht="12" outlineLevel="2" thickBot="1">
      <c r="A153" s="114" t="s">
        <v>1312</v>
      </c>
      <c r="B153" s="122" t="s">
        <v>2050</v>
      </c>
      <c r="C153" s="122" t="s">
        <v>406</v>
      </c>
      <c r="D153" s="122" t="s">
        <v>1316</v>
      </c>
      <c r="E153" s="116">
        <v>0</v>
      </c>
      <c r="F153" s="115">
        <v>1</v>
      </c>
      <c r="G153" s="117">
        <v>168.78</v>
      </c>
      <c r="H153" s="117">
        <f>E153*F153*G153</f>
        <v>0</v>
      </c>
      <c r="I153" s="117">
        <v>365.87</v>
      </c>
      <c r="J153" s="117">
        <f>E153*F153*I153</f>
        <v>0</v>
      </c>
      <c r="K153" s="138">
        <f>E153*F153*(G153+I153)</f>
        <v>0</v>
      </c>
      <c r="L153" s="119"/>
      <c r="M153" s="120">
        <f>K153*$M$3</f>
        <v>0</v>
      </c>
      <c r="N153" s="119"/>
      <c r="O153" s="120">
        <f>K153*$O$3</f>
        <v>0</v>
      </c>
      <c r="P153" s="119"/>
      <c r="Q153" s="121">
        <f>O153+(O153*'Valeurs de point'!$E$5)</f>
        <v>0</v>
      </c>
    </row>
    <row r="154" spans="1:17" ht="12" outlineLevel="1" thickBot="1">
      <c r="A154" s="101"/>
      <c r="B154" s="123" t="s">
        <v>2051</v>
      </c>
      <c r="C154" s="124"/>
      <c r="D154" s="124"/>
      <c r="E154" s="125"/>
      <c r="F154" s="124"/>
      <c r="G154" s="126" t="e">
        <f>SUM(G151:G153)-SUM(#REF!)</f>
        <v>#REF!</v>
      </c>
      <c r="H154" s="126"/>
      <c r="I154" s="126"/>
      <c r="J154" s="126"/>
      <c r="K154" s="126"/>
      <c r="L154" s="127"/>
      <c r="M154" s="128">
        <f>SUBTOTAL(9,M151:M153)</f>
        <v>0</v>
      </c>
      <c r="N154" s="127"/>
      <c r="O154" s="128">
        <f>SUBTOTAL(9,O151:O153)</f>
        <v>0</v>
      </c>
      <c r="P154" s="127"/>
      <c r="Q154" s="129">
        <f>SUBTOTAL(9,Q151:Q153)</f>
        <v>0</v>
      </c>
    </row>
    <row r="155" spans="1:17" outlineLevel="2">
      <c r="A155" s="114" t="s">
        <v>1317</v>
      </c>
      <c r="B155" s="122" t="s">
        <v>1318</v>
      </c>
      <c r="C155" s="122" t="s">
        <v>403</v>
      </c>
      <c r="D155" s="122" t="s">
        <v>1313</v>
      </c>
      <c r="E155" s="116">
        <v>0</v>
      </c>
      <c r="F155" s="115">
        <v>1</v>
      </c>
      <c r="G155" s="117">
        <v>68.95</v>
      </c>
      <c r="H155" s="117">
        <f>E155*F155*G155</f>
        <v>0</v>
      </c>
      <c r="I155" s="117">
        <v>40.97</v>
      </c>
      <c r="J155" s="117">
        <f>E155*F155*I155</f>
        <v>0</v>
      </c>
      <c r="K155" s="138">
        <f>E155*F155*(G155+I155)</f>
        <v>0</v>
      </c>
      <c r="L155" s="119"/>
      <c r="M155" s="120">
        <f>K155*$M$3</f>
        <v>0</v>
      </c>
      <c r="N155" s="119"/>
      <c r="O155" s="120">
        <f>K155*$O$3</f>
        <v>0</v>
      </c>
      <c r="P155" s="119"/>
      <c r="Q155" s="121">
        <f>O155+(O155*'Valeurs de point'!$E$5)</f>
        <v>0</v>
      </c>
    </row>
    <row r="156" spans="1:17" outlineLevel="2">
      <c r="A156" s="114" t="s">
        <v>1317</v>
      </c>
      <c r="B156" s="122" t="s">
        <v>1318</v>
      </c>
      <c r="C156" s="122" t="s">
        <v>914</v>
      </c>
      <c r="D156" s="122" t="s">
        <v>211</v>
      </c>
      <c r="E156" s="116">
        <v>0</v>
      </c>
      <c r="F156" s="115">
        <v>1</v>
      </c>
      <c r="G156" s="117">
        <v>225.04</v>
      </c>
      <c r="H156" s="117">
        <f>E156*F156*G156</f>
        <v>0</v>
      </c>
      <c r="I156" s="117">
        <v>487.83</v>
      </c>
      <c r="J156" s="117">
        <f>E156*F156*I156</f>
        <v>0</v>
      </c>
      <c r="K156" s="138">
        <f>E156*F156*(G156+I156)</f>
        <v>0</v>
      </c>
      <c r="L156" s="119"/>
      <c r="M156" s="120">
        <f>K156*$M$3</f>
        <v>0</v>
      </c>
      <c r="N156" s="119"/>
      <c r="O156" s="120">
        <f>K156*$O$3</f>
        <v>0</v>
      </c>
      <c r="P156" s="119"/>
      <c r="Q156" s="121">
        <f>O156+(O156*'Valeurs de point'!$E$5)</f>
        <v>0</v>
      </c>
    </row>
    <row r="157" spans="1:17" ht="12" outlineLevel="2" thickBot="1">
      <c r="A157" s="114" t="s">
        <v>1317</v>
      </c>
      <c r="B157" s="122" t="s">
        <v>1318</v>
      </c>
      <c r="C157" s="122" t="s">
        <v>966</v>
      </c>
      <c r="D157" s="122" t="s">
        <v>1838</v>
      </c>
      <c r="E157" s="116">
        <v>0</v>
      </c>
      <c r="F157" s="115">
        <v>1</v>
      </c>
      <c r="G157" s="117">
        <v>195.14</v>
      </c>
      <c r="H157" s="117">
        <f>E157*F157*G157</f>
        <v>0</v>
      </c>
      <c r="I157" s="117">
        <v>243.91</v>
      </c>
      <c r="J157" s="117">
        <f>E157*F157*I157</f>
        <v>0</v>
      </c>
      <c r="K157" s="138">
        <f>E157*F157*(G157+I157)</f>
        <v>0</v>
      </c>
      <c r="L157" s="119"/>
      <c r="M157" s="120">
        <f>K157*$M$3</f>
        <v>0</v>
      </c>
      <c r="N157" s="119"/>
      <c r="O157" s="120">
        <f>K157*$O$3</f>
        <v>0</v>
      </c>
      <c r="P157" s="119"/>
      <c r="Q157" s="121">
        <f>O157+(O157*'Valeurs de point'!$E$5)</f>
        <v>0</v>
      </c>
    </row>
    <row r="158" spans="1:17" ht="12" outlineLevel="1" thickBot="1">
      <c r="A158" s="101"/>
      <c r="B158" s="123" t="s">
        <v>1445</v>
      </c>
      <c r="C158" s="124"/>
      <c r="D158" s="124"/>
      <c r="E158" s="125"/>
      <c r="F158" s="124"/>
      <c r="G158" s="126" t="e">
        <f>SUM(G155:G157)-SUM(#REF!)</f>
        <v>#REF!</v>
      </c>
      <c r="H158" s="126"/>
      <c r="I158" s="126"/>
      <c r="J158" s="126"/>
      <c r="K158" s="126"/>
      <c r="L158" s="127"/>
      <c r="M158" s="128">
        <f>SUBTOTAL(9,M155:M157)</f>
        <v>0</v>
      </c>
      <c r="N158" s="127"/>
      <c r="O158" s="128">
        <f>SUBTOTAL(9,O155:O157)</f>
        <v>0</v>
      </c>
      <c r="P158" s="127"/>
      <c r="Q158" s="129">
        <f>SUBTOTAL(9,Q155:Q157)</f>
        <v>0</v>
      </c>
    </row>
    <row r="159" spans="1:17" outlineLevel="2">
      <c r="A159" s="114" t="s">
        <v>212</v>
      </c>
      <c r="B159" s="122" t="s">
        <v>213</v>
      </c>
      <c r="C159" s="122" t="s">
        <v>403</v>
      </c>
      <c r="D159" s="122" t="s">
        <v>1313</v>
      </c>
      <c r="E159" s="116">
        <v>0</v>
      </c>
      <c r="F159" s="115">
        <v>1</v>
      </c>
      <c r="G159" s="117">
        <v>68.95</v>
      </c>
      <c r="H159" s="117">
        <f>E159*F159*G159</f>
        <v>0</v>
      </c>
      <c r="I159" s="117">
        <v>40.97</v>
      </c>
      <c r="J159" s="117">
        <f>E159*F159*I159</f>
        <v>0</v>
      </c>
      <c r="K159" s="138">
        <f>E159*F159*(G159+I159)</f>
        <v>0</v>
      </c>
      <c r="L159" s="119"/>
      <c r="M159" s="120">
        <f>K159*$M$3</f>
        <v>0</v>
      </c>
      <c r="N159" s="119"/>
      <c r="O159" s="120">
        <f>K159*$O$3</f>
        <v>0</v>
      </c>
      <c r="P159" s="119"/>
      <c r="Q159" s="121">
        <f>O159+(O159*'Valeurs de point'!$E$5)</f>
        <v>0</v>
      </c>
    </row>
    <row r="160" spans="1:17" outlineLevel="2">
      <c r="A160" s="114" t="s">
        <v>212</v>
      </c>
      <c r="B160" s="122" t="s">
        <v>213</v>
      </c>
      <c r="C160" s="122" t="s">
        <v>407</v>
      </c>
      <c r="D160" s="122" t="s">
        <v>556</v>
      </c>
      <c r="E160" s="116">
        <v>0</v>
      </c>
      <c r="F160" s="115">
        <v>1</v>
      </c>
      <c r="G160" s="117">
        <v>225.04</v>
      </c>
      <c r="H160" s="117">
        <f>E160*F160*G160</f>
        <v>0</v>
      </c>
      <c r="I160" s="117">
        <v>487.83</v>
      </c>
      <c r="J160" s="117">
        <f>E160*F160*I160</f>
        <v>0</v>
      </c>
      <c r="K160" s="138">
        <f>E160*F160*(G160+I160)</f>
        <v>0</v>
      </c>
      <c r="L160" s="119"/>
      <c r="M160" s="120">
        <f>K160*$M$3</f>
        <v>0</v>
      </c>
      <c r="N160" s="119"/>
      <c r="O160" s="120">
        <f>K160*$O$3</f>
        <v>0</v>
      </c>
      <c r="P160" s="119"/>
      <c r="Q160" s="121">
        <f>O160+(O160*'Valeurs de point'!$E$5)</f>
        <v>0</v>
      </c>
    </row>
    <row r="161" spans="1:17" ht="12" outlineLevel="2" thickBot="1">
      <c r="A161" s="114" t="s">
        <v>212</v>
      </c>
      <c r="B161" s="122" t="s">
        <v>213</v>
      </c>
      <c r="C161" s="122" t="s">
        <v>408</v>
      </c>
      <c r="D161" s="122" t="s">
        <v>557</v>
      </c>
      <c r="E161" s="116">
        <v>0</v>
      </c>
      <c r="F161" s="115">
        <v>1</v>
      </c>
      <c r="G161" s="117">
        <v>450.09</v>
      </c>
      <c r="H161" s="117">
        <f>E161*F161*G161</f>
        <v>0</v>
      </c>
      <c r="I161" s="117">
        <v>975.66</v>
      </c>
      <c r="J161" s="117">
        <f>E161*F161*I161</f>
        <v>0</v>
      </c>
      <c r="K161" s="138">
        <f>E161*F161*(G161+I161)</f>
        <v>0</v>
      </c>
      <c r="L161" s="119"/>
      <c r="M161" s="120">
        <f>K161*$M$3</f>
        <v>0</v>
      </c>
      <c r="N161" s="119"/>
      <c r="O161" s="120">
        <f>K161*$O$3</f>
        <v>0</v>
      </c>
      <c r="P161" s="119"/>
      <c r="Q161" s="121">
        <f>O161+(O161*'Valeurs de point'!$E$5)</f>
        <v>0</v>
      </c>
    </row>
    <row r="162" spans="1:17" ht="12" outlineLevel="1" thickBot="1">
      <c r="A162" s="101"/>
      <c r="B162" s="123" t="s">
        <v>1446</v>
      </c>
      <c r="C162" s="124"/>
      <c r="D162" s="124"/>
      <c r="E162" s="125"/>
      <c r="F162" s="124"/>
      <c r="G162" s="126" t="e">
        <f>SUM(G159:G161)-SUM(#REF!)</f>
        <v>#REF!</v>
      </c>
      <c r="H162" s="126"/>
      <c r="I162" s="126"/>
      <c r="J162" s="126"/>
      <c r="K162" s="126"/>
      <c r="L162" s="127"/>
      <c r="M162" s="128">
        <f>SUBTOTAL(9,M159:M161)</f>
        <v>0</v>
      </c>
      <c r="N162" s="127"/>
      <c r="O162" s="128">
        <f>SUBTOTAL(9,O159:O161)</f>
        <v>0</v>
      </c>
      <c r="P162" s="127"/>
      <c r="Q162" s="129">
        <f>SUBTOTAL(9,Q159:Q161)</f>
        <v>0</v>
      </c>
    </row>
    <row r="163" spans="1:17" outlineLevel="2">
      <c r="A163" s="114" t="s">
        <v>558</v>
      </c>
      <c r="B163" s="122" t="s">
        <v>363</v>
      </c>
      <c r="C163" s="122" t="s">
        <v>403</v>
      </c>
      <c r="D163" s="122" t="s">
        <v>1313</v>
      </c>
      <c r="E163" s="116">
        <v>0</v>
      </c>
      <c r="F163" s="115">
        <v>1</v>
      </c>
      <c r="G163" s="117">
        <v>68.95</v>
      </c>
      <c r="H163" s="117">
        <f>E163*F163*G163</f>
        <v>0</v>
      </c>
      <c r="I163" s="117">
        <v>40.97</v>
      </c>
      <c r="J163" s="117">
        <f>E163*F163*I163</f>
        <v>0</v>
      </c>
      <c r="K163" s="138">
        <f>E163*F163*(G163+I163)</f>
        <v>0</v>
      </c>
      <c r="L163" s="119"/>
      <c r="M163" s="120">
        <f>K163*$M$3</f>
        <v>0</v>
      </c>
      <c r="N163" s="119"/>
      <c r="O163" s="120">
        <f>K163*$O$3</f>
        <v>0</v>
      </c>
      <c r="P163" s="119"/>
      <c r="Q163" s="121">
        <f>O163+(O163*'Valeurs de point'!$E$5)</f>
        <v>0</v>
      </c>
    </row>
    <row r="164" spans="1:17" ht="12" outlineLevel="2" thickBot="1">
      <c r="A164" s="114" t="s">
        <v>558</v>
      </c>
      <c r="B164" s="122" t="s">
        <v>363</v>
      </c>
      <c r="C164" s="122" t="s">
        <v>409</v>
      </c>
      <c r="D164" s="122" t="s">
        <v>559</v>
      </c>
      <c r="E164" s="116">
        <v>0</v>
      </c>
      <c r="F164" s="115">
        <v>1</v>
      </c>
      <c r="G164" s="117">
        <v>112.52</v>
      </c>
      <c r="H164" s="117">
        <f>E164*F164*G164</f>
        <v>0</v>
      </c>
      <c r="I164" s="117">
        <v>243.91</v>
      </c>
      <c r="J164" s="117">
        <f>E164*F164*I164</f>
        <v>0</v>
      </c>
      <c r="K164" s="138">
        <f>E164*F164*(G164+I164)</f>
        <v>0</v>
      </c>
      <c r="L164" s="119"/>
      <c r="M164" s="120">
        <f>K164*$M$3</f>
        <v>0</v>
      </c>
      <c r="N164" s="119"/>
      <c r="O164" s="120">
        <f>K164*$O$3</f>
        <v>0</v>
      </c>
      <c r="P164" s="119"/>
      <c r="Q164" s="121">
        <f>O164+(O164*'Valeurs de point'!$E$5)</f>
        <v>0</v>
      </c>
    </row>
    <row r="165" spans="1:17" ht="12" outlineLevel="1" thickBot="1">
      <c r="A165" s="101"/>
      <c r="B165" s="123" t="s">
        <v>2053</v>
      </c>
      <c r="C165" s="124"/>
      <c r="D165" s="124"/>
      <c r="E165" s="125"/>
      <c r="F165" s="124"/>
      <c r="G165" s="126" t="e">
        <f>SUM(G163:G164)-SUM(#REF!)</f>
        <v>#REF!</v>
      </c>
      <c r="H165" s="126"/>
      <c r="I165" s="126"/>
      <c r="J165" s="126"/>
      <c r="K165" s="126"/>
      <c r="L165" s="127"/>
      <c r="M165" s="128">
        <f>SUBTOTAL(9,M163:M164)</f>
        <v>0</v>
      </c>
      <c r="N165" s="127"/>
      <c r="O165" s="128">
        <f>SUBTOTAL(9,O163:O164)</f>
        <v>0</v>
      </c>
      <c r="P165" s="127"/>
      <c r="Q165" s="129">
        <f>SUBTOTAL(9,Q163:Q164)</f>
        <v>0</v>
      </c>
    </row>
    <row r="166" spans="1:17" outlineLevel="2">
      <c r="A166" s="114" t="s">
        <v>1701</v>
      </c>
      <c r="B166" s="115" t="s">
        <v>2052</v>
      </c>
      <c r="C166" s="122" t="s">
        <v>403</v>
      </c>
      <c r="D166" s="122" t="s">
        <v>1313</v>
      </c>
      <c r="E166" s="116">
        <v>0</v>
      </c>
      <c r="F166" s="115">
        <v>1</v>
      </c>
      <c r="G166" s="117">
        <v>68.95</v>
      </c>
      <c r="H166" s="117">
        <f>E166*F166*G166</f>
        <v>0</v>
      </c>
      <c r="I166" s="117">
        <v>40.97</v>
      </c>
      <c r="J166" s="117">
        <f>E166*F166*I166</f>
        <v>0</v>
      </c>
      <c r="K166" s="138">
        <f>E166*F166*(G166+I166)</f>
        <v>0</v>
      </c>
      <c r="L166" s="119"/>
      <c r="M166" s="120">
        <f>K166*$M$3</f>
        <v>0</v>
      </c>
      <c r="N166" s="119"/>
      <c r="O166" s="120">
        <f>K166*$O$3</f>
        <v>0</v>
      </c>
      <c r="P166" s="119"/>
      <c r="Q166" s="121">
        <f>O166+(O166*'Valeurs de point'!$E$5)</f>
        <v>0</v>
      </c>
    </row>
    <row r="167" spans="1:17" ht="12" outlineLevel="2" thickBot="1">
      <c r="A167" s="114" t="s">
        <v>558</v>
      </c>
      <c r="B167" s="115" t="s">
        <v>2052</v>
      </c>
      <c r="C167" s="122" t="s">
        <v>378</v>
      </c>
      <c r="D167" s="122" t="s">
        <v>1008</v>
      </c>
      <c r="E167" s="116">
        <v>0</v>
      </c>
      <c r="F167" s="115">
        <v>1</v>
      </c>
      <c r="G167" s="117">
        <v>325.23</v>
      </c>
      <c r="H167" s="117">
        <f>E167*F167*G167</f>
        <v>0</v>
      </c>
      <c r="I167" s="117">
        <v>487.83</v>
      </c>
      <c r="J167" s="117">
        <f>E167*F167*I167</f>
        <v>0</v>
      </c>
      <c r="K167" s="138">
        <f>E167*F167*(G167+I167)</f>
        <v>0</v>
      </c>
      <c r="L167" s="119"/>
      <c r="M167" s="120">
        <f>K167*$M$3</f>
        <v>0</v>
      </c>
      <c r="N167" s="119"/>
      <c r="O167" s="120">
        <f>K167*$O$3</f>
        <v>0</v>
      </c>
      <c r="P167" s="119"/>
      <c r="Q167" s="121">
        <f>O167+(O167*'Valeurs de point'!$E$5)</f>
        <v>0</v>
      </c>
    </row>
    <row r="168" spans="1:17" ht="12" outlineLevel="1" thickBot="1">
      <c r="A168" s="101"/>
      <c r="B168" s="123" t="s">
        <v>2054</v>
      </c>
      <c r="C168" s="124"/>
      <c r="D168" s="124"/>
      <c r="E168" s="125"/>
      <c r="F168" s="124"/>
      <c r="G168" s="126" t="e">
        <f>SUM(G166:G167)-SUM(#REF!)</f>
        <v>#REF!</v>
      </c>
      <c r="H168" s="126"/>
      <c r="I168" s="126"/>
      <c r="J168" s="126"/>
      <c r="K168" s="126"/>
      <c r="L168" s="127"/>
      <c r="M168" s="128">
        <f>SUBTOTAL(9,M166:M167)</f>
        <v>0</v>
      </c>
      <c r="N168" s="127"/>
      <c r="O168" s="128">
        <f>SUBTOTAL(9,O166:O167)</f>
        <v>0</v>
      </c>
      <c r="P168" s="127"/>
      <c r="Q168" s="129">
        <f>SUBTOTAL(9,Q166:Q167)</f>
        <v>0</v>
      </c>
    </row>
    <row r="169" spans="1:17" outlineLevel="2">
      <c r="A169" s="114" t="s">
        <v>560</v>
      </c>
      <c r="B169" s="122" t="s">
        <v>561</v>
      </c>
      <c r="C169" s="122" t="s">
        <v>403</v>
      </c>
      <c r="D169" s="122" t="s">
        <v>1313</v>
      </c>
      <c r="E169" s="116">
        <v>0</v>
      </c>
      <c r="F169" s="115">
        <v>1</v>
      </c>
      <c r="G169" s="117">
        <v>68.95</v>
      </c>
      <c r="H169" s="117">
        <f>E169*F169*G169</f>
        <v>0</v>
      </c>
      <c r="I169" s="117">
        <v>40.97</v>
      </c>
      <c r="J169" s="117">
        <f>E169*F169*I169</f>
        <v>0</v>
      </c>
      <c r="K169" s="138">
        <f>E169*F169*(G169+I169)</f>
        <v>0</v>
      </c>
      <c r="L169" s="119"/>
      <c r="M169" s="120">
        <f>K169*$M$3</f>
        <v>0</v>
      </c>
      <c r="N169" s="119"/>
      <c r="O169" s="120">
        <f>K169*$O$3</f>
        <v>0</v>
      </c>
      <c r="P169" s="119"/>
      <c r="Q169" s="121">
        <f>O169+(O169*'Valeurs de point'!$E$5)</f>
        <v>0</v>
      </c>
    </row>
    <row r="170" spans="1:17" outlineLevel="2">
      <c r="A170" s="114" t="s">
        <v>560</v>
      </c>
      <c r="B170" s="122" t="s">
        <v>561</v>
      </c>
      <c r="C170" s="122" t="s">
        <v>909</v>
      </c>
      <c r="D170" s="122" t="s">
        <v>562</v>
      </c>
      <c r="E170" s="116">
        <v>0</v>
      </c>
      <c r="F170" s="115">
        <v>1</v>
      </c>
      <c r="G170" s="117">
        <v>1170.8399999999999</v>
      </c>
      <c r="H170" s="117">
        <f>E170*F170*G170</f>
        <v>0</v>
      </c>
      <c r="I170" s="117">
        <v>1463.48</v>
      </c>
      <c r="J170" s="117">
        <f>E170*F170*I170</f>
        <v>0</v>
      </c>
      <c r="K170" s="138">
        <f>E170*F170*(G170+I170)</f>
        <v>0</v>
      </c>
      <c r="L170" s="119"/>
      <c r="M170" s="120">
        <f>K170*$M$3</f>
        <v>0</v>
      </c>
      <c r="N170" s="119"/>
      <c r="O170" s="120">
        <f>K170*$O$3</f>
        <v>0</v>
      </c>
      <c r="P170" s="119"/>
      <c r="Q170" s="121">
        <f>O170+(O170*'Valeurs de point'!$E$5)</f>
        <v>0</v>
      </c>
    </row>
    <row r="171" spans="1:17" outlineLevel="2">
      <c r="A171" s="114" t="s">
        <v>345</v>
      </c>
      <c r="B171" s="122" t="s">
        <v>561</v>
      </c>
      <c r="C171" s="122" t="s">
        <v>396</v>
      </c>
      <c r="D171" s="122" t="s">
        <v>808</v>
      </c>
      <c r="E171" s="116">
        <v>0</v>
      </c>
      <c r="F171" s="115">
        <v>1</v>
      </c>
      <c r="G171" s="117">
        <v>25</v>
      </c>
      <c r="H171" s="117">
        <f>E171*F171*G171</f>
        <v>0</v>
      </c>
      <c r="I171" s="117">
        <v>81.3</v>
      </c>
      <c r="J171" s="117">
        <f>E171*F171*I171</f>
        <v>0</v>
      </c>
      <c r="K171" s="138">
        <f>E171*F171*(G171+I171)</f>
        <v>0</v>
      </c>
      <c r="L171" s="119"/>
      <c r="M171" s="120">
        <f>K171*$M$3</f>
        <v>0</v>
      </c>
      <c r="N171" s="119"/>
      <c r="O171" s="120">
        <f>K171*$O$3</f>
        <v>0</v>
      </c>
      <c r="P171" s="119"/>
      <c r="Q171" s="121">
        <f>O171+(O171*'Valeurs de point'!$E$5)</f>
        <v>0</v>
      </c>
    </row>
    <row r="172" spans="1:17" outlineLevel="2">
      <c r="A172" s="114" t="s">
        <v>560</v>
      </c>
      <c r="B172" s="122" t="s">
        <v>561</v>
      </c>
      <c r="C172" s="122" t="s">
        <v>394</v>
      </c>
      <c r="D172" s="122" t="s">
        <v>1961</v>
      </c>
      <c r="E172" s="116">
        <v>0</v>
      </c>
      <c r="F172" s="115">
        <v>1</v>
      </c>
      <c r="G172" s="117">
        <v>62.51</v>
      </c>
      <c r="H172" s="117">
        <f>E172*F172*G172</f>
        <v>0</v>
      </c>
      <c r="I172" s="117">
        <v>162.61000000000001</v>
      </c>
      <c r="J172" s="117">
        <f>E172*F172*I172</f>
        <v>0</v>
      </c>
      <c r="K172" s="138">
        <f>E172*F172*(G172+I172)</f>
        <v>0</v>
      </c>
      <c r="L172" s="119"/>
      <c r="M172" s="120">
        <f>K172*$M$3</f>
        <v>0</v>
      </c>
      <c r="N172" s="119"/>
      <c r="O172" s="120">
        <f>K172*$O$3</f>
        <v>0</v>
      </c>
      <c r="P172" s="119"/>
      <c r="Q172" s="121">
        <f>O172+(O172*'Valeurs de point'!$E$5)</f>
        <v>0</v>
      </c>
    </row>
    <row r="173" spans="1:17" ht="12" outlineLevel="2" thickBot="1">
      <c r="A173" s="114" t="s">
        <v>560</v>
      </c>
      <c r="B173" s="122" t="s">
        <v>561</v>
      </c>
      <c r="C173" s="122" t="s">
        <v>910</v>
      </c>
      <c r="D173" s="122" t="s">
        <v>565</v>
      </c>
      <c r="E173" s="116">
        <v>0</v>
      </c>
      <c r="F173" s="115">
        <v>1</v>
      </c>
      <c r="G173" s="117">
        <v>112.52</v>
      </c>
      <c r="H173" s="117">
        <f>E173*F173*G173</f>
        <v>0</v>
      </c>
      <c r="I173" s="117">
        <v>243.91</v>
      </c>
      <c r="J173" s="117">
        <f>E173*F173*I173</f>
        <v>0</v>
      </c>
      <c r="K173" s="138">
        <f>E173*F173*(G173+I173)</f>
        <v>0</v>
      </c>
      <c r="L173" s="119"/>
      <c r="M173" s="120">
        <f>K173*$M$3</f>
        <v>0</v>
      </c>
      <c r="N173" s="119"/>
      <c r="O173" s="120">
        <f>K173*$O$3</f>
        <v>0</v>
      </c>
      <c r="P173" s="119"/>
      <c r="Q173" s="121">
        <f>O173+(O173*'Valeurs de point'!$E$5)</f>
        <v>0</v>
      </c>
    </row>
    <row r="174" spans="1:17" ht="12" outlineLevel="1" thickBot="1">
      <c r="A174" s="101"/>
      <c r="B174" s="123" t="s">
        <v>1447</v>
      </c>
      <c r="C174" s="124"/>
      <c r="D174" s="124"/>
      <c r="E174" s="125"/>
      <c r="F174" s="124"/>
      <c r="G174" s="126" t="e">
        <f>SUM(G169:G173)-SUM(#REF!)</f>
        <v>#REF!</v>
      </c>
      <c r="H174" s="126"/>
      <c r="I174" s="126"/>
      <c r="J174" s="126"/>
      <c r="K174" s="126"/>
      <c r="L174" s="127"/>
      <c r="M174" s="128">
        <f>SUBTOTAL(9,M169:M173)</f>
        <v>0</v>
      </c>
      <c r="N174" s="127"/>
      <c r="O174" s="128">
        <f>SUBTOTAL(9,O169:O173)</f>
        <v>0</v>
      </c>
      <c r="P174" s="127"/>
      <c r="Q174" s="129">
        <f>SUBTOTAL(9,Q169:Q173)</f>
        <v>0</v>
      </c>
    </row>
    <row r="175" spans="1:17" outlineLevel="2">
      <c r="A175" s="114" t="s">
        <v>566</v>
      </c>
      <c r="B175" s="122" t="s">
        <v>567</v>
      </c>
      <c r="C175" s="122" t="s">
        <v>378</v>
      </c>
      <c r="D175" s="122" t="s">
        <v>1954</v>
      </c>
      <c r="E175" s="116">
        <v>0</v>
      </c>
      <c r="F175" s="115">
        <v>1</v>
      </c>
      <c r="G175" s="117">
        <v>325.23</v>
      </c>
      <c r="H175" s="117">
        <f>E175*F175*G175</f>
        <v>0</v>
      </c>
      <c r="I175" s="117">
        <v>487.83</v>
      </c>
      <c r="J175" s="117">
        <f>E175*F175*I175</f>
        <v>0</v>
      </c>
      <c r="K175" s="138">
        <f>E175*F175*(G175+I175)</f>
        <v>0</v>
      </c>
      <c r="L175" s="119"/>
      <c r="M175" s="120">
        <f>K175*$M$3</f>
        <v>0</v>
      </c>
      <c r="N175" s="119"/>
      <c r="O175" s="120">
        <f>K175*$O$3</f>
        <v>0</v>
      </c>
      <c r="P175" s="119"/>
      <c r="Q175" s="121">
        <f>O175+(O175*'Valeurs de point'!$E$5)</f>
        <v>0</v>
      </c>
    </row>
    <row r="176" spans="1:17" outlineLevel="2">
      <c r="A176" s="114" t="s">
        <v>566</v>
      </c>
      <c r="B176" s="122" t="s">
        <v>567</v>
      </c>
      <c r="C176" s="122" t="s">
        <v>379</v>
      </c>
      <c r="D176" s="122" t="s">
        <v>1955</v>
      </c>
      <c r="E176" s="116">
        <v>0</v>
      </c>
      <c r="F176" s="115">
        <v>1</v>
      </c>
      <c r="G176" s="117">
        <v>21.68</v>
      </c>
      <c r="H176" s="117">
        <f>E176*F176*G176</f>
        <v>0</v>
      </c>
      <c r="I176" s="117">
        <v>81.3</v>
      </c>
      <c r="J176" s="117">
        <f>E176*F176*I176</f>
        <v>0</v>
      </c>
      <c r="K176" s="138">
        <f>E176*F176*(G176+I176)</f>
        <v>0</v>
      </c>
      <c r="L176" s="119"/>
      <c r="M176" s="120">
        <f>K176*$M$3</f>
        <v>0</v>
      </c>
      <c r="N176" s="119"/>
      <c r="O176" s="120">
        <f>K176*$O$3</f>
        <v>0</v>
      </c>
      <c r="P176" s="119"/>
      <c r="Q176" s="121">
        <f>O176+(O176*'Valeurs de point'!$E$5)</f>
        <v>0</v>
      </c>
    </row>
    <row r="177" spans="1:17" ht="12" outlineLevel="2" thickBot="1">
      <c r="A177" s="114" t="s">
        <v>566</v>
      </c>
      <c r="B177" s="122" t="s">
        <v>567</v>
      </c>
      <c r="C177" s="122" t="s">
        <v>380</v>
      </c>
      <c r="D177" s="122" t="s">
        <v>1009</v>
      </c>
      <c r="E177" s="116">
        <v>0</v>
      </c>
      <c r="F177" s="115">
        <v>1</v>
      </c>
      <c r="G177" s="117">
        <v>62.51</v>
      </c>
      <c r="H177" s="117">
        <f>E177*F177*G177</f>
        <v>0</v>
      </c>
      <c r="I177" s="117">
        <v>162.61000000000001</v>
      </c>
      <c r="J177" s="117">
        <f>E177*F177*I177</f>
        <v>0</v>
      </c>
      <c r="K177" s="138">
        <f>E177*F177*(G177+I177)</f>
        <v>0</v>
      </c>
      <c r="L177" s="119"/>
      <c r="M177" s="120">
        <f>K177*$M$3</f>
        <v>0</v>
      </c>
      <c r="N177" s="119"/>
      <c r="O177" s="120">
        <f>K177*$O$3</f>
        <v>0</v>
      </c>
      <c r="P177" s="119"/>
      <c r="Q177" s="121">
        <f>O177+(O177*'Valeurs de point'!$E$5)</f>
        <v>0</v>
      </c>
    </row>
    <row r="178" spans="1:17" ht="12" outlineLevel="1" thickBot="1">
      <c r="A178" s="101"/>
      <c r="B178" s="123" t="s">
        <v>1448</v>
      </c>
      <c r="C178" s="124"/>
      <c r="D178" s="124"/>
      <c r="E178" s="125"/>
      <c r="F178" s="124"/>
      <c r="G178" s="126" t="e">
        <f>SUM(G175:G177)-SUM(#REF!)</f>
        <v>#REF!</v>
      </c>
      <c r="H178" s="126"/>
      <c r="I178" s="126"/>
      <c r="J178" s="126"/>
      <c r="K178" s="126"/>
      <c r="L178" s="127"/>
      <c r="M178" s="128">
        <f>SUBTOTAL(9,M175:M177)</f>
        <v>0</v>
      </c>
      <c r="N178" s="127"/>
      <c r="O178" s="128">
        <f>SUBTOTAL(9,O175:O177)</f>
        <v>0</v>
      </c>
      <c r="P178" s="127"/>
      <c r="Q178" s="129">
        <f>SUBTOTAL(9,Q175:Q177)</f>
        <v>0</v>
      </c>
    </row>
    <row r="179" spans="1:17" outlineLevel="2">
      <c r="A179" s="114" t="s">
        <v>1701</v>
      </c>
      <c r="B179" s="153" t="s">
        <v>2055</v>
      </c>
      <c r="C179" s="122" t="s">
        <v>915</v>
      </c>
      <c r="D179" s="122" t="s">
        <v>223</v>
      </c>
      <c r="E179" s="116">
        <v>0</v>
      </c>
      <c r="F179" s="115">
        <v>1</v>
      </c>
      <c r="G179" s="117">
        <v>82.74</v>
      </c>
      <c r="H179" s="117">
        <f>E179*F179*G179</f>
        <v>0</v>
      </c>
      <c r="I179" s="117">
        <v>49.16</v>
      </c>
      <c r="J179" s="117">
        <f>E179*F179*I179</f>
        <v>0</v>
      </c>
      <c r="K179" s="138">
        <f>E179*F179*(G179+I179)</f>
        <v>0</v>
      </c>
      <c r="L179" s="119"/>
      <c r="M179" s="120">
        <f>K179*$M$3</f>
        <v>0</v>
      </c>
      <c r="N179" s="119"/>
      <c r="O179" s="120">
        <f>K179*$O$3</f>
        <v>0</v>
      </c>
      <c r="P179" s="119"/>
      <c r="Q179" s="121">
        <f>O179+(O179*'Valeurs de point'!$E$5)</f>
        <v>0</v>
      </c>
    </row>
    <row r="180" spans="1:17" outlineLevel="2">
      <c r="A180" s="114" t="s">
        <v>558</v>
      </c>
      <c r="B180" s="153" t="s">
        <v>2055</v>
      </c>
      <c r="C180" s="122" t="s">
        <v>916</v>
      </c>
      <c r="D180" s="122" t="s">
        <v>224</v>
      </c>
      <c r="E180" s="116">
        <v>0</v>
      </c>
      <c r="F180" s="115">
        <v>1</v>
      </c>
      <c r="G180" s="117">
        <v>78.14</v>
      </c>
      <c r="H180" s="117">
        <f>E180*F180*G180</f>
        <v>0</v>
      </c>
      <c r="I180" s="117">
        <v>203.26</v>
      </c>
      <c r="J180" s="117">
        <f>E180*F180*I180</f>
        <v>0</v>
      </c>
      <c r="K180" s="138">
        <f>E180*F180*(G180+I180)</f>
        <v>0</v>
      </c>
      <c r="L180" s="119"/>
      <c r="M180" s="120">
        <f>K180*$M$3</f>
        <v>0</v>
      </c>
      <c r="N180" s="119"/>
      <c r="O180" s="120">
        <f>K180*$O$3</f>
        <v>0</v>
      </c>
      <c r="P180" s="119"/>
      <c r="Q180" s="121">
        <f>O180+(O180*'Valeurs de point'!$E$5)</f>
        <v>0</v>
      </c>
    </row>
    <row r="181" spans="1:17" outlineLevel="2">
      <c r="A181" s="114" t="s">
        <v>226</v>
      </c>
      <c r="B181" s="153" t="s">
        <v>2055</v>
      </c>
      <c r="C181" s="122" t="s">
        <v>920</v>
      </c>
      <c r="D181" s="122" t="s">
        <v>921</v>
      </c>
      <c r="E181" s="116">
        <v>0</v>
      </c>
      <c r="F181" s="115">
        <v>1</v>
      </c>
      <c r="G181" s="117">
        <v>41.37</v>
      </c>
      <c r="H181" s="117">
        <f>E181*F181*G181</f>
        <v>0</v>
      </c>
      <c r="I181" s="117">
        <v>24.58</v>
      </c>
      <c r="J181" s="117">
        <f>E181*F181*I181</f>
        <v>0</v>
      </c>
      <c r="K181" s="138">
        <f>E181*F181*(G181+I181)</f>
        <v>0</v>
      </c>
      <c r="L181" s="119"/>
      <c r="M181" s="120">
        <f>K181*$M$3</f>
        <v>0</v>
      </c>
      <c r="N181" s="119"/>
      <c r="O181" s="120">
        <f>K181*$O$3</f>
        <v>0</v>
      </c>
      <c r="P181" s="119"/>
      <c r="Q181" s="121">
        <f>O181+(O181*'Valeurs de point'!$E$5)</f>
        <v>0</v>
      </c>
    </row>
    <row r="182" spans="1:17" ht="12" outlineLevel="2" thickBot="1">
      <c r="A182" s="114" t="s">
        <v>226</v>
      </c>
      <c r="B182" s="153" t="s">
        <v>2055</v>
      </c>
      <c r="C182" s="122" t="s">
        <v>2229</v>
      </c>
      <c r="D182" s="122" t="s">
        <v>1186</v>
      </c>
      <c r="E182" s="116">
        <v>0</v>
      </c>
      <c r="F182" s="115">
        <v>1</v>
      </c>
      <c r="G182" s="117"/>
      <c r="H182" s="117">
        <f>E182*F182*G182</f>
        <v>0</v>
      </c>
      <c r="I182" s="117">
        <v>81.3</v>
      </c>
      <c r="J182" s="117">
        <f>E182*F182*I182</f>
        <v>0</v>
      </c>
      <c r="K182" s="138">
        <f>E182*F182*(G182+I182)</f>
        <v>0</v>
      </c>
      <c r="L182" s="119"/>
      <c r="M182" s="120">
        <f>K182*$M$3</f>
        <v>0</v>
      </c>
      <c r="N182" s="119"/>
      <c r="O182" s="120">
        <f>K182*$O$3</f>
        <v>0</v>
      </c>
      <c r="P182" s="119"/>
      <c r="Q182" s="121">
        <f>O182+(O182*'Valeurs de point'!$E$5)</f>
        <v>0</v>
      </c>
    </row>
    <row r="183" spans="1:17" ht="12" outlineLevel="1" thickBot="1">
      <c r="A183" s="101"/>
      <c r="B183" s="123" t="s">
        <v>2058</v>
      </c>
      <c r="C183" s="124"/>
      <c r="D183" s="124"/>
      <c r="E183" s="125"/>
      <c r="F183" s="124"/>
      <c r="G183" s="126" t="e">
        <f>SUM(G179:G182)-SUM(#REF!)</f>
        <v>#REF!</v>
      </c>
      <c r="H183" s="126"/>
      <c r="I183" s="126"/>
      <c r="J183" s="126"/>
      <c r="K183" s="126"/>
      <c r="L183" s="127"/>
      <c r="M183" s="128">
        <f>SUBTOTAL(9,M179:M182)</f>
        <v>0</v>
      </c>
      <c r="N183" s="127"/>
      <c r="O183" s="128">
        <f>SUBTOTAL(9,O179:O182)</f>
        <v>0</v>
      </c>
      <c r="P183" s="127"/>
      <c r="Q183" s="129">
        <f>SUBTOTAL(9,Q179:Q182)</f>
        <v>0</v>
      </c>
    </row>
    <row r="184" spans="1:17" outlineLevel="2">
      <c r="A184" s="114" t="s">
        <v>568</v>
      </c>
      <c r="B184" s="122" t="s">
        <v>2056</v>
      </c>
      <c r="C184" s="122" t="s">
        <v>915</v>
      </c>
      <c r="D184" s="122" t="s">
        <v>223</v>
      </c>
      <c r="E184" s="116">
        <v>0</v>
      </c>
      <c r="F184" s="115">
        <v>1</v>
      </c>
      <c r="G184" s="117">
        <v>82.74</v>
      </c>
      <c r="H184" s="117">
        <f>E184*F184*G184</f>
        <v>0</v>
      </c>
      <c r="I184" s="117">
        <v>49.16</v>
      </c>
      <c r="J184" s="117">
        <f>E184*F184*I184</f>
        <v>0</v>
      </c>
      <c r="K184" s="138">
        <f>E184*F184*(G184+I184)</f>
        <v>0</v>
      </c>
      <c r="L184" s="119"/>
      <c r="M184" s="120">
        <f>K184*$M$3</f>
        <v>0</v>
      </c>
      <c r="N184" s="119"/>
      <c r="O184" s="120">
        <f>K184*$O$3</f>
        <v>0</v>
      </c>
      <c r="P184" s="119"/>
      <c r="Q184" s="121">
        <f>O184+(O184*'Valeurs de point'!$E$5)</f>
        <v>0</v>
      </c>
    </row>
    <row r="185" spans="1:17" outlineLevel="2">
      <c r="A185" s="114" t="s">
        <v>568</v>
      </c>
      <c r="B185" s="122" t="s">
        <v>2056</v>
      </c>
      <c r="C185" s="122" t="s">
        <v>917</v>
      </c>
      <c r="D185" s="122" t="s">
        <v>225</v>
      </c>
      <c r="E185" s="116">
        <v>0</v>
      </c>
      <c r="F185" s="115">
        <v>1</v>
      </c>
      <c r="G185" s="117">
        <v>31.26</v>
      </c>
      <c r="H185" s="117">
        <f>E185*F185*G185</f>
        <v>0</v>
      </c>
      <c r="I185" s="117">
        <v>81.3</v>
      </c>
      <c r="J185" s="117">
        <f>E185*F185*I185</f>
        <v>0</v>
      </c>
      <c r="K185" s="138">
        <f>E185*F185*(G185+I185)</f>
        <v>0</v>
      </c>
      <c r="L185" s="119"/>
      <c r="M185" s="120">
        <f>K185*$M$3</f>
        <v>0</v>
      </c>
      <c r="N185" s="119"/>
      <c r="O185" s="120">
        <f>K185*$O$3</f>
        <v>0</v>
      </c>
      <c r="P185" s="119"/>
      <c r="Q185" s="121">
        <f>O185+(O185*'Valeurs de point'!$E$5)</f>
        <v>0</v>
      </c>
    </row>
    <row r="186" spans="1:17" outlineLevel="2">
      <c r="A186" s="114" t="s">
        <v>226</v>
      </c>
      <c r="B186" s="122" t="s">
        <v>2056</v>
      </c>
      <c r="C186" s="122" t="s">
        <v>920</v>
      </c>
      <c r="D186" s="122" t="s">
        <v>921</v>
      </c>
      <c r="E186" s="116">
        <v>0</v>
      </c>
      <c r="F186" s="115">
        <v>1</v>
      </c>
      <c r="G186" s="117">
        <v>41.37</v>
      </c>
      <c r="H186" s="117">
        <f>E186*F186*G186</f>
        <v>0</v>
      </c>
      <c r="I186" s="117">
        <v>24.58</v>
      </c>
      <c r="J186" s="117">
        <f>E186*F186*I186</f>
        <v>0</v>
      </c>
      <c r="K186" s="138">
        <f>E186*F186*(G186+I186)</f>
        <v>0</v>
      </c>
      <c r="L186" s="119"/>
      <c r="M186" s="120">
        <f>K186*$M$3</f>
        <v>0</v>
      </c>
      <c r="N186" s="119"/>
      <c r="O186" s="120">
        <f>K186*$O$3</f>
        <v>0</v>
      </c>
      <c r="P186" s="119"/>
      <c r="Q186" s="121">
        <f>O186+(O186*'Valeurs de point'!$E$5)</f>
        <v>0</v>
      </c>
    </row>
    <row r="187" spans="1:17" ht="12" outlineLevel="2" thickBot="1">
      <c r="A187" s="114" t="s">
        <v>226</v>
      </c>
      <c r="B187" s="122" t="s">
        <v>2056</v>
      </c>
      <c r="C187" s="122" t="s">
        <v>2229</v>
      </c>
      <c r="D187" s="122" t="s">
        <v>1186</v>
      </c>
      <c r="E187" s="116">
        <v>0</v>
      </c>
      <c r="F187" s="115">
        <v>1</v>
      </c>
      <c r="G187" s="117"/>
      <c r="H187" s="117">
        <f>E187*F187*G187</f>
        <v>0</v>
      </c>
      <c r="I187" s="117">
        <v>81.3</v>
      </c>
      <c r="J187" s="117">
        <f>E187*F187*I187</f>
        <v>0</v>
      </c>
      <c r="K187" s="138">
        <f>E187*F187*(G187+I187)</f>
        <v>0</v>
      </c>
      <c r="L187" s="119"/>
      <c r="M187" s="120">
        <f>K187*$M$3</f>
        <v>0</v>
      </c>
      <c r="N187" s="119"/>
      <c r="O187" s="120">
        <f>K187*$O$3</f>
        <v>0</v>
      </c>
      <c r="P187" s="119"/>
      <c r="Q187" s="121">
        <f>O187+(O187*'Valeurs de point'!$E$5)</f>
        <v>0</v>
      </c>
    </row>
    <row r="188" spans="1:17" ht="12" outlineLevel="1" thickBot="1">
      <c r="A188" s="101"/>
      <c r="B188" s="123" t="s">
        <v>2057</v>
      </c>
      <c r="C188" s="124"/>
      <c r="D188" s="124"/>
      <c r="E188" s="125">
        <v>0</v>
      </c>
      <c r="F188" s="124"/>
      <c r="G188" s="126" t="e">
        <f>SUM(G184:G187)-SUM(#REF!)</f>
        <v>#REF!</v>
      </c>
      <c r="H188" s="126"/>
      <c r="I188" s="126"/>
      <c r="J188" s="126"/>
      <c r="K188" s="126"/>
      <c r="L188" s="127"/>
      <c r="M188" s="128">
        <f>SUBTOTAL(9,M184:M187)</f>
        <v>0</v>
      </c>
      <c r="N188" s="127"/>
      <c r="O188" s="128">
        <f>SUBTOTAL(9,O184:O187)</f>
        <v>0</v>
      </c>
      <c r="P188" s="127"/>
      <c r="Q188" s="129">
        <f>SUBTOTAL(9,Q184:Q187)</f>
        <v>0</v>
      </c>
    </row>
    <row r="189" spans="1:17" ht="12" outlineLevel="2" thickBot="1">
      <c r="A189" s="114" t="s">
        <v>345</v>
      </c>
      <c r="B189" s="122" t="s">
        <v>2059</v>
      </c>
      <c r="C189" s="122" t="s">
        <v>918</v>
      </c>
      <c r="D189" s="122" t="s">
        <v>227</v>
      </c>
      <c r="E189" s="116">
        <v>0</v>
      </c>
      <c r="F189" s="115">
        <v>1</v>
      </c>
      <c r="G189" s="117">
        <v>62.51</v>
      </c>
      <c r="H189" s="117">
        <f>E189*F189*G189</f>
        <v>0</v>
      </c>
      <c r="I189" s="117">
        <v>162.61000000000001</v>
      </c>
      <c r="J189" s="117">
        <f>E189*F189*I189</f>
        <v>0</v>
      </c>
      <c r="K189" s="138">
        <f>E189*F189*(G189+I189)</f>
        <v>0</v>
      </c>
      <c r="L189" s="119"/>
      <c r="M189" s="120">
        <f>K189*$M$3</f>
        <v>0</v>
      </c>
      <c r="N189" s="119"/>
      <c r="O189" s="120">
        <f>K189*$O$3</f>
        <v>0</v>
      </c>
      <c r="P189" s="119"/>
      <c r="Q189" s="121">
        <f>O189+(O189*'Valeurs de point'!$E$5)</f>
        <v>0</v>
      </c>
    </row>
    <row r="190" spans="1:17" ht="12" outlineLevel="1" thickBot="1">
      <c r="A190" s="101"/>
      <c r="B190" s="123" t="s">
        <v>2060</v>
      </c>
      <c r="C190" s="124"/>
      <c r="D190" s="124"/>
      <c r="E190" s="125"/>
      <c r="F190" s="124"/>
      <c r="G190" s="126" t="e">
        <f>SUM(G189:G189)-SUM(#REF!)</f>
        <v>#REF!</v>
      </c>
      <c r="H190" s="126"/>
      <c r="I190" s="126"/>
      <c r="J190" s="126"/>
      <c r="K190" s="126"/>
      <c r="L190" s="127"/>
      <c r="M190" s="128">
        <f>SUBTOTAL(9,M189:M189)</f>
        <v>0</v>
      </c>
      <c r="N190" s="127"/>
      <c r="O190" s="128">
        <f>SUBTOTAL(9,O189:O189)</f>
        <v>0</v>
      </c>
      <c r="P190" s="127"/>
      <c r="Q190" s="129">
        <f>SUBTOTAL(9,Q189:Q189)</f>
        <v>0</v>
      </c>
    </row>
    <row r="191" spans="1:17" ht="12" outlineLevel="2" thickBot="1">
      <c r="A191" s="114" t="s">
        <v>226</v>
      </c>
      <c r="B191" s="122" t="s">
        <v>2061</v>
      </c>
      <c r="C191" s="122" t="s">
        <v>919</v>
      </c>
      <c r="D191" s="122" t="s">
        <v>228</v>
      </c>
      <c r="E191" s="116">
        <v>0</v>
      </c>
      <c r="F191" s="115">
        <v>1</v>
      </c>
      <c r="G191" s="117">
        <v>62.51</v>
      </c>
      <c r="H191" s="117">
        <f>E191*F191*G191</f>
        <v>0</v>
      </c>
      <c r="I191" s="117">
        <v>162.61000000000001</v>
      </c>
      <c r="J191" s="117">
        <f>E191*F191*I191</f>
        <v>0</v>
      </c>
      <c r="K191" s="138">
        <f>E191*F191*(G191+I191)</f>
        <v>0</v>
      </c>
      <c r="L191" s="119"/>
      <c r="M191" s="120">
        <f>K191*$M$3</f>
        <v>0</v>
      </c>
      <c r="N191" s="119"/>
      <c r="O191" s="120">
        <f>K191*$O$3</f>
        <v>0</v>
      </c>
      <c r="P191" s="119"/>
      <c r="Q191" s="121">
        <f>O191+(O191*'Valeurs de point'!$E$5)</f>
        <v>0</v>
      </c>
    </row>
    <row r="192" spans="1:17" ht="12" outlineLevel="1" thickBot="1">
      <c r="A192" s="101"/>
      <c r="B192" s="123" t="s">
        <v>2062</v>
      </c>
      <c r="C192" s="124"/>
      <c r="D192" s="124"/>
      <c r="E192" s="125"/>
      <c r="F192" s="124"/>
      <c r="G192" s="126" t="e">
        <f>SUM(G191:G191)-SUM(#REF!)</f>
        <v>#REF!</v>
      </c>
      <c r="H192" s="126"/>
      <c r="I192" s="126"/>
      <c r="J192" s="126"/>
      <c r="K192" s="126"/>
      <c r="L192" s="127"/>
      <c r="M192" s="128">
        <f>SUBTOTAL(9,M191:M191)</f>
        <v>0</v>
      </c>
      <c r="N192" s="127"/>
      <c r="O192" s="128">
        <f>SUBTOTAL(9,O191:O191)</f>
        <v>0</v>
      </c>
      <c r="P192" s="127"/>
      <c r="Q192" s="129">
        <f>SUBTOTAL(9,Q191:Q191)</f>
        <v>0</v>
      </c>
    </row>
    <row r="193" spans="1:17" ht="12" outlineLevel="2" thickBot="1">
      <c r="A193" s="114" t="s">
        <v>325</v>
      </c>
      <c r="B193" s="122" t="s">
        <v>326</v>
      </c>
      <c r="C193" s="122" t="s">
        <v>922</v>
      </c>
      <c r="D193" s="122" t="s">
        <v>839</v>
      </c>
      <c r="E193" s="116">
        <v>0</v>
      </c>
      <c r="F193" s="115">
        <v>1</v>
      </c>
      <c r="G193" s="117">
        <v>68.95</v>
      </c>
      <c r="H193" s="117">
        <f>E193*F193*G193</f>
        <v>0</v>
      </c>
      <c r="I193" s="117">
        <v>40.97</v>
      </c>
      <c r="J193" s="117">
        <f>E193*F193*I193</f>
        <v>0</v>
      </c>
      <c r="K193" s="138">
        <f>E193*F193*(G193+I193)</f>
        <v>0</v>
      </c>
      <c r="L193" s="119"/>
      <c r="M193" s="120">
        <f>K193*$M$3</f>
        <v>0</v>
      </c>
      <c r="N193" s="119"/>
      <c r="O193" s="120">
        <f>K193*$O$3</f>
        <v>0</v>
      </c>
      <c r="P193" s="119"/>
      <c r="Q193" s="121">
        <f>O193+(O193*'Valeurs de point'!$E$5)</f>
        <v>0</v>
      </c>
    </row>
    <row r="194" spans="1:17" ht="12" outlineLevel="1" thickBot="1">
      <c r="A194" s="101"/>
      <c r="B194" s="123" t="s">
        <v>1449</v>
      </c>
      <c r="C194" s="124"/>
      <c r="D194" s="124"/>
      <c r="E194" s="125"/>
      <c r="F194" s="124"/>
      <c r="G194" s="126" t="e">
        <f>G193-#REF!</f>
        <v>#REF!</v>
      </c>
      <c r="H194" s="126"/>
      <c r="I194" s="126"/>
      <c r="J194" s="126"/>
      <c r="K194" s="142"/>
      <c r="L194" s="127"/>
      <c r="M194" s="128">
        <f>SUBTOTAL(9,M193)</f>
        <v>0</v>
      </c>
      <c r="N194" s="127"/>
      <c r="O194" s="128">
        <f>SUBTOTAL(9,O193)</f>
        <v>0</v>
      </c>
      <c r="P194" s="127"/>
      <c r="Q194" s="129">
        <f>SUBTOTAL(9,Q193)</f>
        <v>0</v>
      </c>
    </row>
    <row r="195" spans="1:17" outlineLevel="2">
      <c r="A195" s="114" t="s">
        <v>840</v>
      </c>
      <c r="B195" s="122" t="s">
        <v>841</v>
      </c>
      <c r="C195" s="122" t="s">
        <v>378</v>
      </c>
      <c r="D195" s="122" t="s">
        <v>1954</v>
      </c>
      <c r="E195" s="116">
        <v>0</v>
      </c>
      <c r="F195" s="115">
        <v>1</v>
      </c>
      <c r="G195" s="117">
        <v>325.23</v>
      </c>
      <c r="H195" s="117">
        <f>E195*F195*G195</f>
        <v>0</v>
      </c>
      <c r="I195" s="117">
        <v>487.83</v>
      </c>
      <c r="J195" s="117">
        <f>E195*F195*I195</f>
        <v>0</v>
      </c>
      <c r="K195" s="138">
        <f>E195*F195*(G195+I195)</f>
        <v>0</v>
      </c>
      <c r="L195" s="119"/>
      <c r="M195" s="120">
        <f>K195*$M$3</f>
        <v>0</v>
      </c>
      <c r="N195" s="119"/>
      <c r="O195" s="120">
        <f>K195*$O$3</f>
        <v>0</v>
      </c>
      <c r="P195" s="119"/>
      <c r="Q195" s="121">
        <f>O195+(O195*'Valeurs de point'!$E$5)</f>
        <v>0</v>
      </c>
    </row>
    <row r="196" spans="1:17" outlineLevel="2">
      <c r="A196" s="114" t="s">
        <v>840</v>
      </c>
      <c r="B196" s="122" t="s">
        <v>841</v>
      </c>
      <c r="C196" s="122" t="s">
        <v>379</v>
      </c>
      <c r="D196" s="122" t="s">
        <v>1955</v>
      </c>
      <c r="E196" s="116">
        <v>0</v>
      </c>
      <c r="F196" s="115">
        <v>1</v>
      </c>
      <c r="G196" s="117">
        <v>21.68</v>
      </c>
      <c r="H196" s="117">
        <f>E196*F196*G196</f>
        <v>0</v>
      </c>
      <c r="I196" s="117">
        <v>81.3</v>
      </c>
      <c r="J196" s="117">
        <f>E196*F196*I196</f>
        <v>0</v>
      </c>
      <c r="K196" s="138">
        <f>E196*F196*(G196+I196)</f>
        <v>0</v>
      </c>
      <c r="L196" s="119"/>
      <c r="M196" s="120">
        <f>K196*$M$3</f>
        <v>0</v>
      </c>
      <c r="N196" s="119"/>
      <c r="O196" s="120">
        <f>K196*$O$3</f>
        <v>0</v>
      </c>
      <c r="P196" s="119"/>
      <c r="Q196" s="121">
        <f>O196+(O196*'Valeurs de point'!$E$5)</f>
        <v>0</v>
      </c>
    </row>
    <row r="197" spans="1:17" ht="12" outlineLevel="2" thickBot="1">
      <c r="A197" s="114" t="s">
        <v>840</v>
      </c>
      <c r="B197" s="122" t="s">
        <v>841</v>
      </c>
      <c r="C197" s="122" t="s">
        <v>380</v>
      </c>
      <c r="D197" s="122" t="s">
        <v>1009</v>
      </c>
      <c r="E197" s="116">
        <v>0</v>
      </c>
      <c r="F197" s="115">
        <v>1</v>
      </c>
      <c r="G197" s="117">
        <v>62.51</v>
      </c>
      <c r="H197" s="117">
        <f>E197*F197*G197</f>
        <v>0</v>
      </c>
      <c r="I197" s="117">
        <v>162.61000000000001</v>
      </c>
      <c r="J197" s="117">
        <f>E197*F197*I197</f>
        <v>0</v>
      </c>
      <c r="K197" s="138">
        <f>E197*F197*(G197+I197)</f>
        <v>0</v>
      </c>
      <c r="L197" s="119"/>
      <c r="M197" s="120">
        <f>K197*$M$3</f>
        <v>0</v>
      </c>
      <c r="N197" s="119"/>
      <c r="O197" s="120">
        <f>K197*$O$3</f>
        <v>0</v>
      </c>
      <c r="P197" s="119"/>
      <c r="Q197" s="121">
        <f>O197+(O197*'Valeurs de point'!$E$5)</f>
        <v>0</v>
      </c>
    </row>
    <row r="198" spans="1:17" ht="12" outlineLevel="1" thickBot="1">
      <c r="A198" s="101"/>
      <c r="B198" s="123" t="s">
        <v>1450</v>
      </c>
      <c r="C198" s="124"/>
      <c r="D198" s="124"/>
      <c r="E198" s="125"/>
      <c r="F198" s="124"/>
      <c r="G198" s="126" t="e">
        <f>SUM(G195:G197)-SUM(#REF!)</f>
        <v>#REF!</v>
      </c>
      <c r="H198" s="126"/>
      <c r="I198" s="126"/>
      <c r="J198" s="126"/>
      <c r="K198" s="126"/>
      <c r="L198" s="127"/>
      <c r="M198" s="128">
        <f>SUBTOTAL(9,M195:M197)</f>
        <v>0</v>
      </c>
      <c r="N198" s="127"/>
      <c r="O198" s="128">
        <f>SUBTOTAL(9,O195:O197)</f>
        <v>0</v>
      </c>
      <c r="P198" s="127"/>
      <c r="Q198" s="129">
        <f>SUBTOTAL(9,Q195:Q197)</f>
        <v>0</v>
      </c>
    </row>
    <row r="199" spans="1:17" outlineLevel="2">
      <c r="A199" s="114" t="s">
        <v>2143</v>
      </c>
      <c r="B199" s="122" t="s">
        <v>2144</v>
      </c>
      <c r="C199" s="122" t="s">
        <v>923</v>
      </c>
      <c r="D199" s="122" t="s">
        <v>2145</v>
      </c>
      <c r="E199" s="116">
        <v>0</v>
      </c>
      <c r="F199" s="115">
        <v>1</v>
      </c>
      <c r="G199" s="117">
        <v>82.74</v>
      </c>
      <c r="H199" s="117">
        <f>E199*F199*G199</f>
        <v>0</v>
      </c>
      <c r="I199" s="117">
        <v>49.16</v>
      </c>
      <c r="J199" s="117">
        <f>E199*F199*I199</f>
        <v>0</v>
      </c>
      <c r="K199" s="138">
        <f>E199*F199*(G199+I199)</f>
        <v>0</v>
      </c>
      <c r="L199" s="119"/>
      <c r="M199" s="120">
        <f>K199*$M$3</f>
        <v>0</v>
      </c>
      <c r="N199" s="119"/>
      <c r="O199" s="120">
        <f>K199*$O$3</f>
        <v>0</v>
      </c>
      <c r="P199" s="119"/>
      <c r="Q199" s="121">
        <f>O199+(O199*'Valeurs de point'!$E$5)</f>
        <v>0</v>
      </c>
    </row>
    <row r="200" spans="1:17" outlineLevel="2">
      <c r="A200" s="114" t="s">
        <v>2143</v>
      </c>
      <c r="B200" s="122" t="s">
        <v>2144</v>
      </c>
      <c r="C200" s="122" t="s">
        <v>924</v>
      </c>
      <c r="D200" s="122" t="s">
        <v>36</v>
      </c>
      <c r="E200" s="116">
        <v>0</v>
      </c>
      <c r="F200" s="115">
        <v>1</v>
      </c>
      <c r="G200" s="117">
        <v>125.02</v>
      </c>
      <c r="H200" s="117">
        <f>E200*F200*G200</f>
        <v>0</v>
      </c>
      <c r="I200" s="117">
        <v>325.22000000000003</v>
      </c>
      <c r="J200" s="117">
        <f>E200*F200*I200</f>
        <v>0</v>
      </c>
      <c r="K200" s="138">
        <f>E200*F200*(G200+I200)</f>
        <v>0</v>
      </c>
      <c r="L200" s="119"/>
      <c r="M200" s="120">
        <f>K200*$M$3</f>
        <v>0</v>
      </c>
      <c r="N200" s="119"/>
      <c r="O200" s="120">
        <f>K200*$O$3</f>
        <v>0</v>
      </c>
      <c r="P200" s="119"/>
      <c r="Q200" s="121">
        <f>O200+(O200*'Valeurs de point'!$E$5)</f>
        <v>0</v>
      </c>
    </row>
    <row r="201" spans="1:17" outlineLevel="2">
      <c r="A201" s="114" t="s">
        <v>2143</v>
      </c>
      <c r="B201" s="122" t="s">
        <v>2144</v>
      </c>
      <c r="C201" s="122" t="s">
        <v>925</v>
      </c>
      <c r="D201" s="122" t="s">
        <v>1962</v>
      </c>
      <c r="E201" s="116">
        <v>0</v>
      </c>
      <c r="F201" s="115">
        <v>1</v>
      </c>
      <c r="G201" s="117">
        <v>93.77</v>
      </c>
      <c r="H201" s="117">
        <f>E201*F201*G201</f>
        <v>0</v>
      </c>
      <c r="I201" s="117">
        <v>243.91</v>
      </c>
      <c r="J201" s="117">
        <f>E201*F201*I201</f>
        <v>0</v>
      </c>
      <c r="K201" s="138">
        <f>E201*F201*(G201+I201)</f>
        <v>0</v>
      </c>
      <c r="L201" s="119"/>
      <c r="M201" s="120">
        <f>K201*$M$3</f>
        <v>0</v>
      </c>
      <c r="N201" s="119"/>
      <c r="O201" s="120">
        <f>K201*$O$3</f>
        <v>0</v>
      </c>
      <c r="P201" s="119"/>
      <c r="Q201" s="121">
        <f>O201+(O201*'Valeurs de point'!$E$5)</f>
        <v>0</v>
      </c>
    </row>
    <row r="202" spans="1:17" outlineLevel="2">
      <c r="A202" s="114" t="s">
        <v>2143</v>
      </c>
      <c r="B202" s="122" t="s">
        <v>2144</v>
      </c>
      <c r="C202" s="122" t="s">
        <v>926</v>
      </c>
      <c r="D202" s="122" t="s">
        <v>1393</v>
      </c>
      <c r="E202" s="116">
        <v>0</v>
      </c>
      <c r="F202" s="115">
        <v>1</v>
      </c>
      <c r="G202" s="117">
        <v>93.77</v>
      </c>
      <c r="H202" s="117">
        <f>E202*F202*G202</f>
        <v>0</v>
      </c>
      <c r="I202" s="117">
        <v>243.91</v>
      </c>
      <c r="J202" s="117">
        <f>E202*F202*I202</f>
        <v>0</v>
      </c>
      <c r="K202" s="138">
        <f>E202*F202*(G202+I202)</f>
        <v>0</v>
      </c>
      <c r="L202" s="119"/>
      <c r="M202" s="120">
        <f>K202*$M$3</f>
        <v>0</v>
      </c>
      <c r="N202" s="119"/>
      <c r="O202" s="120">
        <f>K202*$O$3</f>
        <v>0</v>
      </c>
      <c r="P202" s="119"/>
      <c r="Q202" s="121">
        <f>O202+(O202*'Valeurs de point'!$E$5)</f>
        <v>0</v>
      </c>
    </row>
    <row r="203" spans="1:17" ht="12" outlineLevel="2" thickBot="1">
      <c r="A203" s="114" t="s">
        <v>2143</v>
      </c>
      <c r="B203" s="122" t="s">
        <v>2144</v>
      </c>
      <c r="C203" s="122" t="s">
        <v>2229</v>
      </c>
      <c r="D203" s="122" t="s">
        <v>1186</v>
      </c>
      <c r="E203" s="116">
        <v>0</v>
      </c>
      <c r="F203" s="115">
        <v>1</v>
      </c>
      <c r="G203" s="117"/>
      <c r="H203" s="117">
        <f>E203*F203*G203</f>
        <v>0</v>
      </c>
      <c r="I203" s="117">
        <v>81.3</v>
      </c>
      <c r="J203" s="117">
        <f>E203*F203*I203</f>
        <v>0</v>
      </c>
      <c r="K203" s="138">
        <f>E203*F203*(G203+I203)</f>
        <v>0</v>
      </c>
      <c r="L203" s="119"/>
      <c r="M203" s="120">
        <f>K203*$M$3</f>
        <v>0</v>
      </c>
      <c r="N203" s="119"/>
      <c r="O203" s="120">
        <f>K203*$O$3</f>
        <v>0</v>
      </c>
      <c r="P203" s="119"/>
      <c r="Q203" s="121">
        <f>O203+(O203*'Valeurs de point'!$E$5)</f>
        <v>0</v>
      </c>
    </row>
    <row r="204" spans="1:17" ht="12" outlineLevel="1" thickBot="1">
      <c r="A204" s="101"/>
      <c r="B204" s="123" t="s">
        <v>1451</v>
      </c>
      <c r="C204" s="124"/>
      <c r="D204" s="124"/>
      <c r="E204" s="125"/>
      <c r="F204" s="124"/>
      <c r="G204" s="126" t="e">
        <f>SUM(G199:G203)-SUM(#REF!)</f>
        <v>#REF!</v>
      </c>
      <c r="H204" s="126"/>
      <c r="I204" s="126"/>
      <c r="J204" s="126"/>
      <c r="K204" s="126"/>
      <c r="L204" s="127"/>
      <c r="M204" s="128">
        <f>SUBTOTAL(9,M199:M203)</f>
        <v>0</v>
      </c>
      <c r="N204" s="127"/>
      <c r="O204" s="128">
        <f>SUBTOTAL(9,O199:O203)</f>
        <v>0</v>
      </c>
      <c r="P204" s="127"/>
      <c r="Q204" s="129">
        <f>SUBTOTAL(9,Q199:Q203)</f>
        <v>0</v>
      </c>
    </row>
    <row r="205" spans="1:17" ht="12" outlineLevel="2" thickBot="1">
      <c r="A205" s="114" t="s">
        <v>2143</v>
      </c>
      <c r="B205" s="122" t="s">
        <v>2064</v>
      </c>
      <c r="C205" s="122" t="s">
        <v>926</v>
      </c>
      <c r="D205" s="122" t="s">
        <v>1393</v>
      </c>
      <c r="E205" s="116">
        <v>0</v>
      </c>
      <c r="F205" s="115">
        <v>1</v>
      </c>
      <c r="G205" s="117">
        <v>93.77</v>
      </c>
      <c r="H205" s="117">
        <f>E205*F205*G205</f>
        <v>0</v>
      </c>
      <c r="I205" s="117">
        <v>243.91</v>
      </c>
      <c r="J205" s="117">
        <f>E205*F205*I205</f>
        <v>0</v>
      </c>
      <c r="K205" s="138">
        <f>E205*F205*(G205+I205)</f>
        <v>0</v>
      </c>
      <c r="L205" s="119"/>
      <c r="M205" s="120">
        <f>K205*$M$3</f>
        <v>0</v>
      </c>
      <c r="N205" s="119"/>
      <c r="O205" s="120">
        <f>K205*$O$3</f>
        <v>0</v>
      </c>
      <c r="P205" s="119"/>
      <c r="Q205" s="121">
        <f>O205+(O205*'Valeurs de point'!$E$5)</f>
        <v>0</v>
      </c>
    </row>
    <row r="206" spans="1:17" ht="12" outlineLevel="1" thickBot="1">
      <c r="A206" s="101"/>
      <c r="B206" s="123" t="s">
        <v>2063</v>
      </c>
      <c r="C206" s="124"/>
      <c r="D206" s="124"/>
      <c r="E206" s="125"/>
      <c r="F206" s="124"/>
      <c r="G206" s="126" t="e">
        <f>SUM(G205:G205)-SUM(#REF!)</f>
        <v>#REF!</v>
      </c>
      <c r="H206" s="126"/>
      <c r="I206" s="126"/>
      <c r="J206" s="126"/>
      <c r="K206" s="126"/>
      <c r="L206" s="127"/>
      <c r="M206" s="128">
        <f>SUBTOTAL(9,M205:M205)</f>
        <v>0</v>
      </c>
      <c r="N206" s="127"/>
      <c r="O206" s="128">
        <f>SUBTOTAL(9,O205:O205)</f>
        <v>0</v>
      </c>
      <c r="P206" s="127"/>
      <c r="Q206" s="129">
        <f>SUBTOTAL(9,Q205:Q205)</f>
        <v>0</v>
      </c>
    </row>
    <row r="207" spans="1:17" outlineLevel="2">
      <c r="A207" s="114" t="s">
        <v>1394</v>
      </c>
      <c r="B207" s="122" t="s">
        <v>1395</v>
      </c>
      <c r="C207" s="122" t="s">
        <v>927</v>
      </c>
      <c r="D207" s="122" t="s">
        <v>1396</v>
      </c>
      <c r="E207" s="116">
        <v>0</v>
      </c>
      <c r="F207" s="115">
        <v>1</v>
      </c>
      <c r="G207" s="117">
        <v>55.15</v>
      </c>
      <c r="H207" s="117">
        <f>E207*F207*G207</f>
        <v>0</v>
      </c>
      <c r="I207" s="117">
        <v>40.97</v>
      </c>
      <c r="J207" s="117">
        <f>E207*F207*I207</f>
        <v>0</v>
      </c>
      <c r="K207" s="138">
        <f>E207*F207*(G207+I207)</f>
        <v>0</v>
      </c>
      <c r="L207" s="119"/>
      <c r="M207" s="120">
        <f>K207*$M$3</f>
        <v>0</v>
      </c>
      <c r="N207" s="119"/>
      <c r="O207" s="120">
        <f>K207*$O$3</f>
        <v>0</v>
      </c>
      <c r="P207" s="119"/>
      <c r="Q207" s="121">
        <f>O207+(O207*'Valeurs de point'!$E$5)</f>
        <v>0</v>
      </c>
    </row>
    <row r="208" spans="1:17" outlineLevel="2">
      <c r="A208" s="114" t="s">
        <v>1394</v>
      </c>
      <c r="B208" s="122" t="s">
        <v>1395</v>
      </c>
      <c r="C208" s="122" t="s">
        <v>928</v>
      </c>
      <c r="D208" s="122" t="s">
        <v>269</v>
      </c>
      <c r="E208" s="116">
        <v>0</v>
      </c>
      <c r="F208" s="115">
        <v>1</v>
      </c>
      <c r="G208" s="117">
        <v>60.01</v>
      </c>
      <c r="H208" s="117">
        <f>E208*F208*G208</f>
        <v>0</v>
      </c>
      <c r="I208" s="117">
        <v>162.61000000000001</v>
      </c>
      <c r="J208" s="117">
        <f>E208*F208*I208</f>
        <v>0</v>
      </c>
      <c r="K208" s="138">
        <f>E208*F208*(G208+I208)</f>
        <v>0</v>
      </c>
      <c r="L208" s="119"/>
      <c r="M208" s="120">
        <f>K208*$M$3</f>
        <v>0</v>
      </c>
      <c r="N208" s="119"/>
      <c r="O208" s="120">
        <f>K208*$O$3</f>
        <v>0</v>
      </c>
      <c r="P208" s="119"/>
      <c r="Q208" s="121">
        <f>O208+(O208*'Valeurs de point'!$E$5)</f>
        <v>0</v>
      </c>
    </row>
    <row r="209" spans="1:17" outlineLevel="2">
      <c r="A209" s="114" t="s">
        <v>1394</v>
      </c>
      <c r="B209" s="122" t="s">
        <v>1395</v>
      </c>
      <c r="C209" s="122" t="s">
        <v>929</v>
      </c>
      <c r="D209" s="122" t="s">
        <v>930</v>
      </c>
      <c r="E209" s="116">
        <v>0</v>
      </c>
      <c r="F209" s="115">
        <v>1</v>
      </c>
      <c r="G209" s="117">
        <v>75.010000000000005</v>
      </c>
      <c r="H209" s="117">
        <f>E209*F209*G209</f>
        <v>0</v>
      </c>
      <c r="I209" s="117">
        <v>243.91</v>
      </c>
      <c r="J209" s="117">
        <f>E209*F209*I209</f>
        <v>0</v>
      </c>
      <c r="K209" s="138">
        <f>E209*F209*(G209+I209)</f>
        <v>0</v>
      </c>
      <c r="L209" s="119"/>
      <c r="M209" s="120">
        <f>K209*$M$3</f>
        <v>0</v>
      </c>
      <c r="N209" s="119"/>
      <c r="O209" s="120">
        <f>K209*$O$3</f>
        <v>0</v>
      </c>
      <c r="P209" s="119"/>
      <c r="Q209" s="121">
        <f>O209+(O209*'Valeurs de point'!$E$5)</f>
        <v>0</v>
      </c>
    </row>
    <row r="210" spans="1:17" ht="12" outlineLevel="2" thickBot="1">
      <c r="A210" s="114" t="s">
        <v>1394</v>
      </c>
      <c r="B210" s="122" t="s">
        <v>1395</v>
      </c>
      <c r="C210" s="122" t="s">
        <v>2229</v>
      </c>
      <c r="D210" s="122" t="s">
        <v>1186</v>
      </c>
      <c r="E210" s="116">
        <v>0</v>
      </c>
      <c r="F210" s="115">
        <v>1</v>
      </c>
      <c r="G210" s="117"/>
      <c r="H210" s="117">
        <f>E210*F210*G210</f>
        <v>0</v>
      </c>
      <c r="I210" s="117">
        <v>81.3</v>
      </c>
      <c r="J210" s="117">
        <f>E210*F210*I210</f>
        <v>0</v>
      </c>
      <c r="K210" s="138">
        <f>E210*F210*(G210+I210)</f>
        <v>0</v>
      </c>
      <c r="L210" s="119"/>
      <c r="M210" s="120">
        <f>K210*$M$3</f>
        <v>0</v>
      </c>
      <c r="N210" s="119"/>
      <c r="O210" s="120">
        <f>K210*$O$3</f>
        <v>0</v>
      </c>
      <c r="P210" s="119"/>
      <c r="Q210" s="121">
        <f>O210+(O210*'Valeurs de point'!$E$5)</f>
        <v>0</v>
      </c>
    </row>
    <row r="211" spans="1:17" ht="12" outlineLevel="1" thickBot="1">
      <c r="A211" s="101"/>
      <c r="B211" s="123" t="s">
        <v>1452</v>
      </c>
      <c r="C211" s="124"/>
      <c r="D211" s="124"/>
      <c r="E211" s="125"/>
      <c r="F211" s="124"/>
      <c r="G211" s="126" t="e">
        <f>SUM(G207:G210)-SUM(#REF!)</f>
        <v>#REF!</v>
      </c>
      <c r="H211" s="126"/>
      <c r="I211" s="126"/>
      <c r="J211" s="126"/>
      <c r="K211" s="126"/>
      <c r="L211" s="127"/>
      <c r="M211" s="128">
        <f>SUBTOTAL(9,M207:M210)</f>
        <v>0</v>
      </c>
      <c r="N211" s="127"/>
      <c r="O211" s="128">
        <f>SUBTOTAL(9,O207:O210)</f>
        <v>0</v>
      </c>
      <c r="P211" s="127"/>
      <c r="Q211" s="129">
        <f>SUBTOTAL(9,Q207:Q210)</f>
        <v>0</v>
      </c>
    </row>
    <row r="212" spans="1:17" outlineLevel="2">
      <c r="A212" s="114" t="s">
        <v>270</v>
      </c>
      <c r="B212" s="122" t="s">
        <v>271</v>
      </c>
      <c r="C212" s="122" t="s">
        <v>2218</v>
      </c>
      <c r="D212" s="122" t="s">
        <v>1876</v>
      </c>
      <c r="E212" s="116">
        <v>0</v>
      </c>
      <c r="F212" s="115">
        <v>1</v>
      </c>
      <c r="G212" s="117">
        <v>37.5</v>
      </c>
      <c r="H212" s="117">
        <f>E212*F212*G212</f>
        <v>0</v>
      </c>
      <c r="I212" s="117">
        <v>81.3</v>
      </c>
      <c r="J212" s="117">
        <f>E212*F212*I212</f>
        <v>0</v>
      </c>
      <c r="K212" s="138">
        <f>E212*F212*(G212+I212)</f>
        <v>0</v>
      </c>
      <c r="L212" s="119"/>
      <c r="M212" s="120">
        <f>K212*$M$3</f>
        <v>0</v>
      </c>
      <c r="N212" s="119"/>
      <c r="O212" s="120">
        <f>K212*$O$3</f>
        <v>0</v>
      </c>
      <c r="P212" s="119"/>
      <c r="Q212" s="121">
        <f>O212+(O212*'Valeurs de point'!$E$5)</f>
        <v>0</v>
      </c>
    </row>
    <row r="213" spans="1:17" outlineLevel="2">
      <c r="A213" s="114" t="s">
        <v>270</v>
      </c>
      <c r="B213" s="122" t="s">
        <v>271</v>
      </c>
      <c r="C213" s="122" t="s">
        <v>931</v>
      </c>
      <c r="D213" s="122" t="s">
        <v>272</v>
      </c>
      <c r="E213" s="116">
        <v>0</v>
      </c>
      <c r="F213" s="115">
        <v>1</v>
      </c>
      <c r="G213" s="117">
        <v>215.67</v>
      </c>
      <c r="H213" s="117">
        <f>E213*F213*G213</f>
        <v>0</v>
      </c>
      <c r="I213" s="117">
        <v>365.87</v>
      </c>
      <c r="J213" s="117">
        <f>E213*F213*I213</f>
        <v>0</v>
      </c>
      <c r="K213" s="138">
        <f>E213*F213*(G213+I213)</f>
        <v>0</v>
      </c>
      <c r="L213" s="119"/>
      <c r="M213" s="120">
        <f>K213*$M$3</f>
        <v>0</v>
      </c>
      <c r="N213" s="119"/>
      <c r="O213" s="120">
        <f>K213*$O$3</f>
        <v>0</v>
      </c>
      <c r="P213" s="119"/>
      <c r="Q213" s="121">
        <f>O213+(O213*'Valeurs de point'!$E$5)</f>
        <v>0</v>
      </c>
    </row>
    <row r="214" spans="1:17" ht="12" outlineLevel="2" thickBot="1">
      <c r="A214" s="114" t="s">
        <v>270</v>
      </c>
      <c r="B214" s="122" t="s">
        <v>271</v>
      </c>
      <c r="C214" s="122" t="s">
        <v>2229</v>
      </c>
      <c r="D214" s="122" t="s">
        <v>1186</v>
      </c>
      <c r="E214" s="116">
        <v>0</v>
      </c>
      <c r="F214" s="115">
        <v>1</v>
      </c>
      <c r="G214" s="117"/>
      <c r="H214" s="117">
        <f>E214*F214*G214</f>
        <v>0</v>
      </c>
      <c r="I214" s="117">
        <v>81.3</v>
      </c>
      <c r="J214" s="117">
        <f>E214*F214*I214</f>
        <v>0</v>
      </c>
      <c r="K214" s="138">
        <f>E214*F214*(G214+I214)</f>
        <v>0</v>
      </c>
      <c r="L214" s="119"/>
      <c r="M214" s="120">
        <f>K214*$M$3</f>
        <v>0</v>
      </c>
      <c r="N214" s="119"/>
      <c r="O214" s="120">
        <f>K214*$O$3</f>
        <v>0</v>
      </c>
      <c r="P214" s="119"/>
      <c r="Q214" s="121">
        <f>O214+(O214*'Valeurs de point'!$E$5)</f>
        <v>0</v>
      </c>
    </row>
    <row r="215" spans="1:17" ht="12" outlineLevel="1" thickBot="1">
      <c r="A215" s="101"/>
      <c r="B215" s="123" t="s">
        <v>1453</v>
      </c>
      <c r="C215" s="124"/>
      <c r="D215" s="124"/>
      <c r="E215" s="125"/>
      <c r="F215" s="124"/>
      <c r="G215" s="126" t="e">
        <f>SUM(G212:G214)-SUM(#REF!)</f>
        <v>#REF!</v>
      </c>
      <c r="H215" s="126"/>
      <c r="I215" s="126"/>
      <c r="J215" s="126"/>
      <c r="K215" s="126"/>
      <c r="L215" s="127"/>
      <c r="M215" s="128">
        <f>SUBTOTAL(9,M212:M214)</f>
        <v>0</v>
      </c>
      <c r="N215" s="127"/>
      <c r="O215" s="128">
        <f>SUBTOTAL(9,O212:O214)</f>
        <v>0</v>
      </c>
      <c r="P215" s="127"/>
      <c r="Q215" s="129">
        <f>SUBTOTAL(9,Q212:Q214)</f>
        <v>0</v>
      </c>
    </row>
    <row r="216" spans="1:17" outlineLevel="2">
      <c r="A216" s="114" t="s">
        <v>270</v>
      </c>
      <c r="B216" s="122" t="s">
        <v>274</v>
      </c>
      <c r="C216" s="122" t="s">
        <v>2218</v>
      </c>
      <c r="D216" s="122" t="s">
        <v>1876</v>
      </c>
      <c r="E216" s="116">
        <v>0</v>
      </c>
      <c r="F216" s="115">
        <v>1</v>
      </c>
      <c r="G216" s="117">
        <v>37.5</v>
      </c>
      <c r="H216" s="117">
        <f>E216*F216*G216</f>
        <v>0</v>
      </c>
      <c r="I216" s="117">
        <v>81.3</v>
      </c>
      <c r="J216" s="117">
        <f>E216*F216*I216</f>
        <v>0</v>
      </c>
      <c r="K216" s="138">
        <f>E216*F216*(G216+I216)</f>
        <v>0</v>
      </c>
      <c r="L216" s="119"/>
      <c r="M216" s="120">
        <f>K216*$M$3</f>
        <v>0</v>
      </c>
      <c r="N216" s="119"/>
      <c r="O216" s="120">
        <f>K216*$O$3</f>
        <v>0</v>
      </c>
      <c r="P216" s="119"/>
      <c r="Q216" s="121">
        <f>O216+(O216*'Valeurs de point'!$E$5)</f>
        <v>0</v>
      </c>
    </row>
    <row r="217" spans="1:17" outlineLevel="2">
      <c r="A217" s="114" t="s">
        <v>270</v>
      </c>
      <c r="B217" s="122" t="s">
        <v>274</v>
      </c>
      <c r="C217" s="122" t="s">
        <v>935</v>
      </c>
      <c r="D217" s="122" t="s">
        <v>274</v>
      </c>
      <c r="E217" s="116">
        <v>0</v>
      </c>
      <c r="F217" s="115">
        <v>1</v>
      </c>
      <c r="G217" s="117">
        <v>67.510000000000005</v>
      </c>
      <c r="H217" s="117">
        <f>E217*F217*G217</f>
        <v>0</v>
      </c>
      <c r="I217" s="117">
        <v>121.96</v>
      </c>
      <c r="J217" s="117">
        <f>E217*F217*I217</f>
        <v>0</v>
      </c>
      <c r="K217" s="138">
        <f>E217*F217*(G217+I217)</f>
        <v>0</v>
      </c>
      <c r="L217" s="119"/>
      <c r="M217" s="120">
        <f>K217*$M$3</f>
        <v>0</v>
      </c>
      <c r="N217" s="119"/>
      <c r="O217" s="120">
        <f>K217*$O$3</f>
        <v>0</v>
      </c>
      <c r="P217" s="119"/>
      <c r="Q217" s="121">
        <f>O217+(O217*'Valeurs de point'!$E$5)</f>
        <v>0</v>
      </c>
    </row>
    <row r="218" spans="1:17" ht="12" outlineLevel="2" thickBot="1">
      <c r="A218" s="114" t="s">
        <v>270</v>
      </c>
      <c r="B218" s="122" t="s">
        <v>274</v>
      </c>
      <c r="C218" s="122" t="s">
        <v>2229</v>
      </c>
      <c r="D218" s="122" t="s">
        <v>1186</v>
      </c>
      <c r="E218" s="116">
        <v>0</v>
      </c>
      <c r="F218" s="115">
        <v>1</v>
      </c>
      <c r="G218" s="117"/>
      <c r="H218" s="117">
        <f>E218*F218*G218</f>
        <v>0</v>
      </c>
      <c r="I218" s="117">
        <v>81.3</v>
      </c>
      <c r="J218" s="117">
        <f>E218*F218*I218</f>
        <v>0</v>
      </c>
      <c r="K218" s="138">
        <f>E218*F218*(G218+I218)</f>
        <v>0</v>
      </c>
      <c r="L218" s="119"/>
      <c r="M218" s="120">
        <f>K218*$M$3</f>
        <v>0</v>
      </c>
      <c r="N218" s="119"/>
      <c r="O218" s="120">
        <f>K218*$O$3</f>
        <v>0</v>
      </c>
      <c r="P218" s="119"/>
      <c r="Q218" s="121">
        <f>O218+(O218*'Valeurs de point'!$E$5)</f>
        <v>0</v>
      </c>
    </row>
    <row r="219" spans="1:17" ht="12" outlineLevel="1" thickBot="1">
      <c r="A219" s="101"/>
      <c r="B219" s="123" t="s">
        <v>2070</v>
      </c>
      <c r="C219" s="124"/>
      <c r="D219" s="124"/>
      <c r="E219" s="125"/>
      <c r="F219" s="124"/>
      <c r="G219" s="126" t="e">
        <f>SUM(G216:G218)-SUM(#REF!)</f>
        <v>#REF!</v>
      </c>
      <c r="H219" s="126"/>
      <c r="I219" s="126"/>
      <c r="J219" s="126"/>
      <c r="K219" s="126"/>
      <c r="L219" s="127"/>
      <c r="M219" s="128">
        <f>SUBTOTAL(9,M216:M218)</f>
        <v>0</v>
      </c>
      <c r="N219" s="127"/>
      <c r="O219" s="128">
        <f>SUBTOTAL(9,O216:O218)</f>
        <v>0</v>
      </c>
      <c r="P219" s="127"/>
      <c r="Q219" s="129">
        <f>SUBTOTAL(9,Q216:Q218)</f>
        <v>0</v>
      </c>
    </row>
    <row r="220" spans="1:17" ht="12" outlineLevel="2" thickBot="1">
      <c r="A220" s="114" t="s">
        <v>270</v>
      </c>
      <c r="B220" s="122" t="s">
        <v>2065</v>
      </c>
      <c r="C220" s="122" t="s">
        <v>932</v>
      </c>
      <c r="D220" s="122" t="s">
        <v>273</v>
      </c>
      <c r="E220" s="116">
        <v>0</v>
      </c>
      <c r="F220" s="115">
        <v>1</v>
      </c>
      <c r="G220" s="117">
        <v>200.56</v>
      </c>
      <c r="H220" s="117">
        <f>E220*F220*G220</f>
        <v>0</v>
      </c>
      <c r="I220" s="117">
        <v>243.91</v>
      </c>
      <c r="J220" s="117">
        <f>E220*F220*I220</f>
        <v>0</v>
      </c>
      <c r="K220" s="138">
        <f>E220*F220*(G220+I220)</f>
        <v>0</v>
      </c>
      <c r="L220" s="119"/>
      <c r="M220" s="120">
        <f>K220*$M$3</f>
        <v>0</v>
      </c>
      <c r="N220" s="119"/>
      <c r="O220" s="120">
        <f>K220*$O$3</f>
        <v>0</v>
      </c>
      <c r="P220" s="119"/>
      <c r="Q220" s="121">
        <f>O220+(O220*'Valeurs de point'!$E$5)</f>
        <v>0</v>
      </c>
    </row>
    <row r="221" spans="1:17" ht="12" outlineLevel="1" thickBot="1">
      <c r="A221" s="101"/>
      <c r="B221" s="123" t="s">
        <v>2066</v>
      </c>
      <c r="C221" s="124"/>
      <c r="D221" s="124"/>
      <c r="E221" s="125"/>
      <c r="F221" s="124"/>
      <c r="G221" s="126" t="e">
        <f>SUM(G220:G220)-SUM(#REF!)</f>
        <v>#REF!</v>
      </c>
      <c r="H221" s="126"/>
      <c r="I221" s="126"/>
      <c r="J221" s="126"/>
      <c r="K221" s="126"/>
      <c r="L221" s="127"/>
      <c r="M221" s="128">
        <f>SUBTOTAL(9,M220:M220)</f>
        <v>0</v>
      </c>
      <c r="N221" s="127"/>
      <c r="O221" s="128">
        <f>SUBTOTAL(9,O220:O220)</f>
        <v>0</v>
      </c>
      <c r="P221" s="127"/>
      <c r="Q221" s="129">
        <f>SUBTOTAL(9,Q220:Q220)</f>
        <v>0</v>
      </c>
    </row>
    <row r="222" spans="1:17" ht="12" outlineLevel="2" thickBot="1">
      <c r="A222" s="114" t="s">
        <v>270</v>
      </c>
      <c r="B222" s="122" t="s">
        <v>2065</v>
      </c>
      <c r="C222" s="122" t="s">
        <v>933</v>
      </c>
      <c r="D222" s="122" t="s">
        <v>1963</v>
      </c>
      <c r="E222" s="116">
        <v>0</v>
      </c>
      <c r="F222" s="115">
        <v>1</v>
      </c>
      <c r="G222" s="117">
        <v>96.89</v>
      </c>
      <c r="H222" s="117">
        <f>E222*F222*G222</f>
        <v>0</v>
      </c>
      <c r="I222" s="117">
        <v>203.26</v>
      </c>
      <c r="J222" s="117">
        <f>E222*F222*I222</f>
        <v>0</v>
      </c>
      <c r="K222" s="138">
        <f>E222*F222*(G222+I222)</f>
        <v>0</v>
      </c>
      <c r="L222" s="119"/>
      <c r="M222" s="120">
        <f>K222*$M$3</f>
        <v>0</v>
      </c>
      <c r="N222" s="119"/>
      <c r="O222" s="120">
        <f>K222*$O$3</f>
        <v>0</v>
      </c>
      <c r="P222" s="119"/>
      <c r="Q222" s="121">
        <f>O222+(O222*'Valeurs de point'!$E$5)</f>
        <v>0</v>
      </c>
    </row>
    <row r="223" spans="1:17" ht="12" outlineLevel="1" thickBot="1">
      <c r="A223" s="101"/>
      <c r="B223" s="123" t="s">
        <v>2067</v>
      </c>
      <c r="C223" s="124"/>
      <c r="D223" s="124"/>
      <c r="E223" s="125"/>
      <c r="F223" s="124"/>
      <c r="G223" s="126" t="e">
        <f>SUM(G222:G222)-SUM(#REF!)</f>
        <v>#REF!</v>
      </c>
      <c r="H223" s="126"/>
      <c r="I223" s="126"/>
      <c r="J223" s="126"/>
      <c r="K223" s="126"/>
      <c r="L223" s="127"/>
      <c r="M223" s="128">
        <f>SUBTOTAL(9,M222:M222)</f>
        <v>0</v>
      </c>
      <c r="N223" s="127"/>
      <c r="O223" s="128">
        <f>SUBTOTAL(9,O222:O222)</f>
        <v>0</v>
      </c>
      <c r="P223" s="127"/>
      <c r="Q223" s="129">
        <f>SUBTOTAL(9,Q222:Q222)</f>
        <v>0</v>
      </c>
    </row>
    <row r="224" spans="1:17" ht="12" outlineLevel="2" thickBot="1">
      <c r="A224" s="114" t="s">
        <v>270</v>
      </c>
      <c r="B224" s="122" t="s">
        <v>2069</v>
      </c>
      <c r="C224" s="122" t="s">
        <v>934</v>
      </c>
      <c r="D224" s="122" t="s">
        <v>1964</v>
      </c>
      <c r="E224" s="116">
        <v>0</v>
      </c>
      <c r="F224" s="115">
        <v>1</v>
      </c>
      <c r="G224" s="117">
        <v>276.45</v>
      </c>
      <c r="H224" s="117">
        <f>E224*F224*G224</f>
        <v>0</v>
      </c>
      <c r="I224" s="117">
        <v>325.22000000000003</v>
      </c>
      <c r="J224" s="117">
        <f>E224*F224*I224</f>
        <v>0</v>
      </c>
      <c r="K224" s="138">
        <f>E224*F224*(G224+I224)</f>
        <v>0</v>
      </c>
      <c r="L224" s="119"/>
      <c r="M224" s="120">
        <f>K224*$M$3</f>
        <v>0</v>
      </c>
      <c r="N224" s="119"/>
      <c r="O224" s="120">
        <f>K224*$O$3</f>
        <v>0</v>
      </c>
      <c r="P224" s="119"/>
      <c r="Q224" s="121">
        <f>O224+(O224*'Valeurs de point'!$E$5)</f>
        <v>0</v>
      </c>
    </row>
    <row r="225" spans="1:17" ht="12" outlineLevel="1" thickBot="1">
      <c r="A225" s="101"/>
      <c r="B225" s="123" t="s">
        <v>2068</v>
      </c>
      <c r="C225" s="124"/>
      <c r="D225" s="124"/>
      <c r="E225" s="125"/>
      <c r="F225" s="124"/>
      <c r="G225" s="126" t="e">
        <f>SUM(G224:G224)-SUM(#REF!)</f>
        <v>#REF!</v>
      </c>
      <c r="H225" s="126"/>
      <c r="I225" s="126"/>
      <c r="J225" s="126"/>
      <c r="K225" s="126"/>
      <c r="L225" s="127"/>
      <c r="M225" s="128">
        <f>SUBTOTAL(9,M224:M224)</f>
        <v>0</v>
      </c>
      <c r="N225" s="127"/>
      <c r="O225" s="128">
        <f>SUBTOTAL(9,O224:O224)</f>
        <v>0</v>
      </c>
      <c r="P225" s="127"/>
      <c r="Q225" s="129">
        <f>SUBTOTAL(9,Q224:Q224)</f>
        <v>0</v>
      </c>
    </row>
    <row r="226" spans="1:17" outlineLevel="2">
      <c r="A226" s="114" t="s">
        <v>72</v>
      </c>
      <c r="B226" s="122" t="s">
        <v>324</v>
      </c>
      <c r="C226" s="122" t="s">
        <v>2218</v>
      </c>
      <c r="D226" s="122" t="s">
        <v>1876</v>
      </c>
      <c r="E226" s="116">
        <v>0</v>
      </c>
      <c r="F226" s="115">
        <v>1</v>
      </c>
      <c r="G226" s="117">
        <v>37.5</v>
      </c>
      <c r="H226" s="117">
        <f>E226*F226*G226</f>
        <v>0</v>
      </c>
      <c r="I226" s="117">
        <v>81.3</v>
      </c>
      <c r="J226" s="117">
        <f>E226*F226*I226</f>
        <v>0</v>
      </c>
      <c r="K226" s="138">
        <f>E226*F226*(G226+I226)</f>
        <v>0</v>
      </c>
      <c r="L226" s="119"/>
      <c r="M226" s="120">
        <f>K226*$M$3</f>
        <v>0</v>
      </c>
      <c r="N226" s="119"/>
      <c r="O226" s="120">
        <f>K226*$O$3</f>
        <v>0</v>
      </c>
      <c r="P226" s="119"/>
      <c r="Q226" s="121">
        <f>O226+(O226*'Valeurs de point'!$E$5)</f>
        <v>0</v>
      </c>
    </row>
    <row r="227" spans="1:17" outlineLevel="2">
      <c r="A227" s="114" t="s">
        <v>17</v>
      </c>
      <c r="B227" s="122" t="s">
        <v>324</v>
      </c>
      <c r="C227" s="122" t="s">
        <v>936</v>
      </c>
      <c r="D227" s="122" t="s">
        <v>319</v>
      </c>
      <c r="E227" s="116">
        <v>0</v>
      </c>
      <c r="F227" s="115">
        <v>1</v>
      </c>
      <c r="G227" s="117">
        <v>62.51</v>
      </c>
      <c r="H227" s="117">
        <f>E227*F227*G227</f>
        <v>0</v>
      </c>
      <c r="I227" s="117">
        <v>162.61000000000001</v>
      </c>
      <c r="J227" s="117">
        <f>E227*F227*I227</f>
        <v>0</v>
      </c>
      <c r="K227" s="138">
        <f>E227*F227*(G227+I227)</f>
        <v>0</v>
      </c>
      <c r="L227" s="119"/>
      <c r="M227" s="120">
        <f>K227*$M$3</f>
        <v>0</v>
      </c>
      <c r="N227" s="119"/>
      <c r="O227" s="120">
        <f>K227*$O$3</f>
        <v>0</v>
      </c>
      <c r="P227" s="119"/>
      <c r="Q227" s="121">
        <f>O227+(O227*'Valeurs de point'!$E$5)</f>
        <v>0</v>
      </c>
    </row>
    <row r="228" spans="1:17" ht="12" outlineLevel="2" thickBot="1">
      <c r="A228" s="114" t="s">
        <v>1187</v>
      </c>
      <c r="B228" s="122" t="s">
        <v>324</v>
      </c>
      <c r="C228" s="122" t="s">
        <v>2229</v>
      </c>
      <c r="D228" s="122" t="s">
        <v>1186</v>
      </c>
      <c r="E228" s="116">
        <v>0</v>
      </c>
      <c r="F228" s="115">
        <v>1</v>
      </c>
      <c r="G228" s="117"/>
      <c r="H228" s="117">
        <f>E228*F228*G228</f>
        <v>0</v>
      </c>
      <c r="I228" s="117">
        <v>81.3</v>
      </c>
      <c r="J228" s="117">
        <f>E228*F228*I228</f>
        <v>0</v>
      </c>
      <c r="K228" s="138">
        <f>E228*F228*(G228+I228)</f>
        <v>0</v>
      </c>
      <c r="L228" s="119"/>
      <c r="M228" s="120">
        <f>K228*$M$3</f>
        <v>0</v>
      </c>
      <c r="N228" s="119"/>
      <c r="O228" s="120">
        <f>K228*$O$3</f>
        <v>0</v>
      </c>
      <c r="P228" s="119"/>
      <c r="Q228" s="121">
        <f>O228+(O228*'Valeurs de point'!$E$5)</f>
        <v>0</v>
      </c>
    </row>
    <row r="229" spans="1:17" ht="12" outlineLevel="1" thickBot="1">
      <c r="A229" s="101"/>
      <c r="B229" s="123" t="s">
        <v>323</v>
      </c>
      <c r="C229" s="124"/>
      <c r="D229" s="124"/>
      <c r="E229" s="125"/>
      <c r="F229" s="124"/>
      <c r="G229" s="126" t="e">
        <f>SUM(G226:G228)-SUM(#REF!)</f>
        <v>#REF!</v>
      </c>
      <c r="H229" s="126"/>
      <c r="I229" s="126"/>
      <c r="J229" s="126"/>
      <c r="K229" s="126"/>
      <c r="L229" s="127"/>
      <c r="M229" s="128">
        <f>SUBTOTAL(9,M226:M228)</f>
        <v>0</v>
      </c>
      <c r="N229" s="127"/>
      <c r="O229" s="128">
        <f>SUBTOTAL(9,O226:O228)</f>
        <v>0</v>
      </c>
      <c r="P229" s="127"/>
      <c r="Q229" s="129">
        <f>SUBTOTAL(9,Q226:Q228)</f>
        <v>0</v>
      </c>
    </row>
    <row r="230" spans="1:17" outlineLevel="2">
      <c r="A230" s="114" t="s">
        <v>72</v>
      </c>
      <c r="B230" s="122" t="s">
        <v>321</v>
      </c>
      <c r="C230" s="122" t="s">
        <v>2218</v>
      </c>
      <c r="D230" s="122" t="s">
        <v>1876</v>
      </c>
      <c r="E230" s="116">
        <v>0</v>
      </c>
      <c r="F230" s="115">
        <v>1</v>
      </c>
      <c r="G230" s="117">
        <v>37.5</v>
      </c>
      <c r="H230" s="117">
        <f>E230*F230*G230</f>
        <v>0</v>
      </c>
      <c r="I230" s="117">
        <v>81.3</v>
      </c>
      <c r="J230" s="117">
        <f>E230*F230*I230</f>
        <v>0</v>
      </c>
      <c r="K230" s="138">
        <f>E230*F230*(G230+I230)</f>
        <v>0</v>
      </c>
      <c r="L230" s="119"/>
      <c r="M230" s="120">
        <f>K230*$M$3</f>
        <v>0</v>
      </c>
      <c r="N230" s="119"/>
      <c r="O230" s="120">
        <f>K230*$O$3</f>
        <v>0</v>
      </c>
      <c r="P230" s="119"/>
      <c r="Q230" s="121">
        <f>O230+(O230*'Valeurs de point'!$E$5)</f>
        <v>0</v>
      </c>
    </row>
    <row r="231" spans="1:17" outlineLevel="2">
      <c r="A231" s="114" t="s">
        <v>17</v>
      </c>
      <c r="B231" s="122" t="s">
        <v>321</v>
      </c>
      <c r="C231" s="122" t="s">
        <v>937</v>
      </c>
      <c r="D231" s="122" t="s">
        <v>320</v>
      </c>
      <c r="E231" s="116">
        <v>0</v>
      </c>
      <c r="F231" s="115">
        <v>1</v>
      </c>
      <c r="G231" s="117">
        <v>62.51</v>
      </c>
      <c r="H231" s="117">
        <f>E231*F231*G231</f>
        <v>0</v>
      </c>
      <c r="I231" s="117">
        <v>162.61000000000001</v>
      </c>
      <c r="J231" s="117">
        <f>E231*F231*I231</f>
        <v>0</v>
      </c>
      <c r="K231" s="138">
        <f>E231*F231*(G231+I231)</f>
        <v>0</v>
      </c>
      <c r="L231" s="119"/>
      <c r="M231" s="120">
        <f>K231*$M$3</f>
        <v>0</v>
      </c>
      <c r="N231" s="119"/>
      <c r="O231" s="120">
        <f>K231*$O$3</f>
        <v>0</v>
      </c>
      <c r="P231" s="119"/>
      <c r="Q231" s="121">
        <f>O231+(O231*'Valeurs de point'!$E$5)</f>
        <v>0</v>
      </c>
    </row>
    <row r="232" spans="1:17" ht="12" outlineLevel="2" thickBot="1">
      <c r="A232" s="114" t="s">
        <v>1187</v>
      </c>
      <c r="B232" s="122" t="s">
        <v>321</v>
      </c>
      <c r="C232" s="122" t="s">
        <v>2229</v>
      </c>
      <c r="D232" s="122" t="s">
        <v>1186</v>
      </c>
      <c r="E232" s="116">
        <v>0</v>
      </c>
      <c r="F232" s="115">
        <v>1</v>
      </c>
      <c r="G232" s="117"/>
      <c r="H232" s="117">
        <f>E232*F232*G232</f>
        <v>0</v>
      </c>
      <c r="I232" s="117">
        <v>81.3</v>
      </c>
      <c r="J232" s="117">
        <f>E232*F232*I232</f>
        <v>0</v>
      </c>
      <c r="K232" s="138">
        <f>E232*F232*(G232+I232)</f>
        <v>0</v>
      </c>
      <c r="L232" s="119"/>
      <c r="M232" s="120">
        <f>K232*$M$3</f>
        <v>0</v>
      </c>
      <c r="N232" s="119"/>
      <c r="O232" s="120">
        <f>K232*$O$3</f>
        <v>0</v>
      </c>
      <c r="P232" s="119"/>
      <c r="Q232" s="121">
        <f>O232+(O232*'Valeurs de point'!$E$5)</f>
        <v>0</v>
      </c>
    </row>
    <row r="233" spans="1:17" ht="12" outlineLevel="1" thickBot="1">
      <c r="A233" s="101"/>
      <c r="B233" s="123" t="s">
        <v>322</v>
      </c>
      <c r="C233" s="124"/>
      <c r="D233" s="124"/>
      <c r="E233" s="125"/>
      <c r="F233" s="124"/>
      <c r="G233" s="126" t="e">
        <f>SUM(G230:G232)-SUM(#REF!)</f>
        <v>#REF!</v>
      </c>
      <c r="H233" s="126"/>
      <c r="I233" s="126"/>
      <c r="J233" s="126"/>
      <c r="K233" s="126"/>
      <c r="L233" s="127"/>
      <c r="M233" s="128">
        <f>SUBTOTAL(9,M230:M232)</f>
        <v>0</v>
      </c>
      <c r="N233" s="127"/>
      <c r="O233" s="128">
        <f>SUBTOTAL(9,O230:O232)</f>
        <v>0</v>
      </c>
      <c r="P233" s="127"/>
      <c r="Q233" s="129">
        <f>SUBTOTAL(9,Q230:Q232)</f>
        <v>0</v>
      </c>
    </row>
    <row r="234" spans="1:17" outlineLevel="2">
      <c r="A234" s="114" t="s">
        <v>72</v>
      </c>
      <c r="B234" s="122" t="s">
        <v>331</v>
      </c>
      <c r="C234" s="122" t="s">
        <v>2218</v>
      </c>
      <c r="D234" s="122" t="s">
        <v>1876</v>
      </c>
      <c r="E234" s="116">
        <v>0</v>
      </c>
      <c r="F234" s="115">
        <v>1</v>
      </c>
      <c r="G234" s="117">
        <v>37.5</v>
      </c>
      <c r="H234" s="117">
        <f>E234*F234*G234</f>
        <v>0</v>
      </c>
      <c r="I234" s="117">
        <v>81.3</v>
      </c>
      <c r="J234" s="117">
        <f>E234*F234*I234</f>
        <v>0</v>
      </c>
      <c r="K234" s="138">
        <f>E234*F234*(G234+I234)</f>
        <v>0</v>
      </c>
      <c r="L234" s="119"/>
      <c r="M234" s="120">
        <f>K234*$M$3</f>
        <v>0</v>
      </c>
      <c r="N234" s="119"/>
      <c r="O234" s="120">
        <f>K234*$O$3</f>
        <v>0</v>
      </c>
      <c r="P234" s="119"/>
      <c r="Q234" s="121">
        <f>O234+(O234*'Valeurs de point'!$E$5)</f>
        <v>0</v>
      </c>
    </row>
    <row r="235" spans="1:17" outlineLevel="2">
      <c r="A235" s="114" t="s">
        <v>17</v>
      </c>
      <c r="B235" s="122" t="s">
        <v>331</v>
      </c>
      <c r="C235" s="122" t="s">
        <v>938</v>
      </c>
      <c r="D235" s="122" t="s">
        <v>333</v>
      </c>
      <c r="E235" s="116">
        <v>0</v>
      </c>
      <c r="F235" s="115">
        <v>1</v>
      </c>
      <c r="G235" s="117">
        <v>62.51</v>
      </c>
      <c r="H235" s="117">
        <f>E235*F235*G235</f>
        <v>0</v>
      </c>
      <c r="I235" s="117">
        <v>162.61000000000001</v>
      </c>
      <c r="J235" s="117">
        <f>E235*F235*I235</f>
        <v>0</v>
      </c>
      <c r="K235" s="138">
        <f>E235*F235*(G235+I235)</f>
        <v>0</v>
      </c>
      <c r="L235" s="119"/>
      <c r="M235" s="120">
        <f>K235*$M$3</f>
        <v>0</v>
      </c>
      <c r="N235" s="119"/>
      <c r="O235" s="120">
        <f>K235*$O$3</f>
        <v>0</v>
      </c>
      <c r="P235" s="119"/>
      <c r="Q235" s="121">
        <f>O235+(O235*'Valeurs de point'!$E$5)</f>
        <v>0</v>
      </c>
    </row>
    <row r="236" spans="1:17" ht="12" outlineLevel="2" thickBot="1">
      <c r="A236" s="114" t="s">
        <v>1187</v>
      </c>
      <c r="B236" s="122" t="s">
        <v>331</v>
      </c>
      <c r="C236" s="122" t="s">
        <v>2229</v>
      </c>
      <c r="D236" s="122" t="s">
        <v>1186</v>
      </c>
      <c r="E236" s="116">
        <v>0</v>
      </c>
      <c r="F236" s="115">
        <v>1</v>
      </c>
      <c r="G236" s="117"/>
      <c r="H236" s="117">
        <f>E236*F236*G236</f>
        <v>0</v>
      </c>
      <c r="I236" s="117">
        <v>81.3</v>
      </c>
      <c r="J236" s="117">
        <f>E236*F236*I236</f>
        <v>0</v>
      </c>
      <c r="K236" s="138">
        <f>E236*F236*(G236+I236)</f>
        <v>0</v>
      </c>
      <c r="L236" s="119"/>
      <c r="M236" s="120">
        <f>K236*$M$3</f>
        <v>0</v>
      </c>
      <c r="N236" s="119"/>
      <c r="O236" s="120">
        <f>K236*$O$3</f>
        <v>0</v>
      </c>
      <c r="P236" s="119"/>
      <c r="Q236" s="121">
        <f>O236+(O236*'Valeurs de point'!$E$5)</f>
        <v>0</v>
      </c>
    </row>
    <row r="237" spans="1:17" ht="12" outlineLevel="1" thickBot="1">
      <c r="A237" s="101"/>
      <c r="B237" s="123" t="s">
        <v>332</v>
      </c>
      <c r="C237" s="124"/>
      <c r="D237" s="124"/>
      <c r="E237" s="125"/>
      <c r="F237" s="124"/>
      <c r="G237" s="126" t="e">
        <f>SUM(G234:G236)-SUM(#REF!)</f>
        <v>#REF!</v>
      </c>
      <c r="H237" s="126"/>
      <c r="I237" s="126"/>
      <c r="J237" s="126"/>
      <c r="K237" s="126"/>
      <c r="L237" s="127"/>
      <c r="M237" s="128">
        <f>SUBTOTAL(9,M234:M236)</f>
        <v>0</v>
      </c>
      <c r="N237" s="127"/>
      <c r="O237" s="128">
        <f>SUBTOTAL(9,O234:O236)</f>
        <v>0</v>
      </c>
      <c r="P237" s="127"/>
      <c r="Q237" s="129">
        <f>SUBTOTAL(9,Q234:Q236)</f>
        <v>0</v>
      </c>
    </row>
    <row r="238" spans="1:17" outlineLevel="2">
      <c r="A238" s="114" t="s">
        <v>72</v>
      </c>
      <c r="B238" s="122" t="s">
        <v>73</v>
      </c>
      <c r="C238" s="122" t="s">
        <v>2218</v>
      </c>
      <c r="D238" s="122" t="s">
        <v>1876</v>
      </c>
      <c r="E238" s="116">
        <v>0</v>
      </c>
      <c r="F238" s="115">
        <v>1</v>
      </c>
      <c r="G238" s="117">
        <v>37.5</v>
      </c>
      <c r="H238" s="117">
        <f>E238*F238*G238</f>
        <v>0</v>
      </c>
      <c r="I238" s="117">
        <v>81.3</v>
      </c>
      <c r="J238" s="117">
        <f>E238*F238*I238</f>
        <v>0</v>
      </c>
      <c r="K238" s="138">
        <f>E238*F238*(G238+I238)</f>
        <v>0</v>
      </c>
      <c r="L238" s="119"/>
      <c r="M238" s="120">
        <f>K238*$M$3</f>
        <v>0</v>
      </c>
      <c r="N238" s="119"/>
      <c r="O238" s="120">
        <f>K238*$O$3</f>
        <v>0</v>
      </c>
      <c r="P238" s="119"/>
      <c r="Q238" s="121">
        <f>O238+(O238*'Valeurs de point'!$E$5)</f>
        <v>0</v>
      </c>
    </row>
    <row r="239" spans="1:17" outlineLevel="2">
      <c r="A239" s="114" t="s">
        <v>72</v>
      </c>
      <c r="B239" s="122" t="s">
        <v>73</v>
      </c>
      <c r="C239" s="122" t="s">
        <v>939</v>
      </c>
      <c r="D239" s="122" t="s">
        <v>74</v>
      </c>
      <c r="E239" s="116">
        <v>0</v>
      </c>
      <c r="F239" s="115">
        <v>1</v>
      </c>
      <c r="G239" s="117">
        <v>159.41</v>
      </c>
      <c r="H239" s="117">
        <f>E239*F239*G239</f>
        <v>0</v>
      </c>
      <c r="I239" s="117">
        <v>325.22000000000003</v>
      </c>
      <c r="J239" s="117">
        <f>E239*F239*I239</f>
        <v>0</v>
      </c>
      <c r="K239" s="138">
        <f>E239*F239*(G239+I239)</f>
        <v>0</v>
      </c>
      <c r="L239" s="119"/>
      <c r="M239" s="120">
        <f>K239*$M$3</f>
        <v>0</v>
      </c>
      <c r="N239" s="119"/>
      <c r="O239" s="120">
        <f>K239*$O$3</f>
        <v>0</v>
      </c>
      <c r="P239" s="119"/>
      <c r="Q239" s="121">
        <f>O239+(O239*'Valeurs de point'!$E$5)</f>
        <v>0</v>
      </c>
    </row>
    <row r="240" spans="1:17" ht="12" outlineLevel="2" thickBot="1">
      <c r="A240" s="114" t="s">
        <v>72</v>
      </c>
      <c r="B240" s="122" t="s">
        <v>73</v>
      </c>
      <c r="C240" s="122" t="s">
        <v>2229</v>
      </c>
      <c r="D240" s="122" t="s">
        <v>1186</v>
      </c>
      <c r="E240" s="116">
        <v>0</v>
      </c>
      <c r="F240" s="115">
        <v>1</v>
      </c>
      <c r="G240" s="117"/>
      <c r="H240" s="117">
        <f>E240*F240*G240</f>
        <v>0</v>
      </c>
      <c r="I240" s="117">
        <v>81.3</v>
      </c>
      <c r="J240" s="117">
        <f>E240*F240*I240</f>
        <v>0</v>
      </c>
      <c r="K240" s="138">
        <f>E240*F240*(G240+I240)</f>
        <v>0</v>
      </c>
      <c r="L240" s="119"/>
      <c r="M240" s="120">
        <f>K240*$M$3</f>
        <v>0</v>
      </c>
      <c r="N240" s="119"/>
      <c r="O240" s="120">
        <f>K240*$O$3</f>
        <v>0</v>
      </c>
      <c r="P240" s="119"/>
      <c r="Q240" s="121">
        <f>O240+(O240*'Valeurs de point'!$E$5)</f>
        <v>0</v>
      </c>
    </row>
    <row r="241" spans="1:17" ht="12" outlineLevel="1" thickBot="1">
      <c r="A241" s="101"/>
      <c r="B241" s="123" t="s">
        <v>14</v>
      </c>
      <c r="C241" s="124"/>
      <c r="D241" s="124"/>
      <c r="E241" s="125"/>
      <c r="F241" s="124"/>
      <c r="G241" s="126" t="e">
        <f>SUM(G238:G240)-SUM(#REF!)</f>
        <v>#REF!</v>
      </c>
      <c r="H241" s="126"/>
      <c r="I241" s="126"/>
      <c r="J241" s="126"/>
      <c r="K241" s="126"/>
      <c r="L241" s="127"/>
      <c r="M241" s="128">
        <f>SUBTOTAL(9,M238:M240)</f>
        <v>0</v>
      </c>
      <c r="N241" s="127"/>
      <c r="O241" s="128">
        <f>SUBTOTAL(9,O238:O240)</f>
        <v>0</v>
      </c>
      <c r="P241" s="127"/>
      <c r="Q241" s="129">
        <f>SUBTOTAL(9,Q238:Q240)</f>
        <v>0</v>
      </c>
    </row>
    <row r="242" spans="1:17" outlineLevel="2">
      <c r="A242" s="114" t="s">
        <v>72</v>
      </c>
      <c r="B242" s="122" t="s">
        <v>1996</v>
      </c>
      <c r="C242" s="122" t="s">
        <v>940</v>
      </c>
      <c r="D242" s="122" t="s">
        <v>75</v>
      </c>
      <c r="E242" s="116">
        <v>0</v>
      </c>
      <c r="F242" s="115">
        <v>1</v>
      </c>
      <c r="G242" s="117">
        <v>96.89</v>
      </c>
      <c r="H242" s="117">
        <f t="shared" ref="H242:H254" si="10">E242*F242*G242</f>
        <v>0</v>
      </c>
      <c r="I242" s="117">
        <v>203.26</v>
      </c>
      <c r="J242" s="117">
        <f>E242*F242*I242</f>
        <v>0</v>
      </c>
      <c r="K242" s="138">
        <f>E242*F242*(G242+I242)</f>
        <v>0</v>
      </c>
      <c r="L242" s="119"/>
      <c r="M242" s="120">
        <f t="shared" ref="M242:M254" si="11">K242*$M$3</f>
        <v>0</v>
      </c>
      <c r="N242" s="119"/>
      <c r="O242" s="120">
        <f t="shared" ref="O242:O254" si="12">K242*$O$3</f>
        <v>0</v>
      </c>
      <c r="P242" s="119"/>
      <c r="Q242" s="121">
        <f>O242+(O242*'Valeurs de point'!$E$5)</f>
        <v>0</v>
      </c>
    </row>
    <row r="243" spans="1:17" outlineLevel="2">
      <c r="A243" s="114" t="s">
        <v>72</v>
      </c>
      <c r="B243" s="122" t="s">
        <v>1996</v>
      </c>
      <c r="C243" s="122" t="s">
        <v>941</v>
      </c>
      <c r="D243" s="122" t="s">
        <v>1381</v>
      </c>
      <c r="E243" s="116">
        <v>0</v>
      </c>
      <c r="F243" s="115">
        <v>1</v>
      </c>
      <c r="G243" s="117">
        <v>276.45</v>
      </c>
      <c r="H243" s="117">
        <f t="shared" si="10"/>
        <v>0</v>
      </c>
      <c r="I243" s="117">
        <v>325.22000000000003</v>
      </c>
      <c r="J243" s="117">
        <f>E243*F243*I243</f>
        <v>0</v>
      </c>
      <c r="K243" s="138">
        <f>E243*F243*(G243+I243)</f>
        <v>0</v>
      </c>
      <c r="L243" s="119"/>
      <c r="M243" s="120">
        <f t="shared" si="11"/>
        <v>0</v>
      </c>
      <c r="N243" s="119"/>
      <c r="O243" s="120">
        <f t="shared" si="12"/>
        <v>0</v>
      </c>
      <c r="P243" s="119"/>
      <c r="Q243" s="121">
        <f>O243+(O243*'Valeurs de point'!$E$5)</f>
        <v>0</v>
      </c>
    </row>
    <row r="244" spans="1:17" outlineLevel="2">
      <c r="A244" s="114" t="s">
        <v>1284</v>
      </c>
      <c r="B244" s="122" t="s">
        <v>1996</v>
      </c>
      <c r="C244" s="122" t="s">
        <v>942</v>
      </c>
      <c r="D244" s="122" t="s">
        <v>943</v>
      </c>
      <c r="E244" s="116">
        <v>0</v>
      </c>
      <c r="F244" s="115">
        <v>1</v>
      </c>
      <c r="G244" s="117">
        <v>243.93</v>
      </c>
      <c r="H244" s="117">
        <f t="shared" si="10"/>
        <v>0</v>
      </c>
      <c r="I244" s="117">
        <v>365.87</v>
      </c>
      <c r="J244" s="117">
        <f t="shared" ref="J244:J254" si="13">E244*F244*I244</f>
        <v>0</v>
      </c>
      <c r="K244" s="138">
        <f t="shared" ref="K244:K254" si="14">E244*F244*(G244+I244)</f>
        <v>0</v>
      </c>
      <c r="L244" s="119"/>
      <c r="M244" s="120">
        <f t="shared" si="11"/>
        <v>0</v>
      </c>
      <c r="N244" s="119"/>
      <c r="O244" s="120">
        <f t="shared" si="12"/>
        <v>0</v>
      </c>
      <c r="P244" s="119"/>
      <c r="Q244" s="121">
        <f>O244+(O244*'Valeurs de point'!$E$5)</f>
        <v>0</v>
      </c>
    </row>
    <row r="245" spans="1:17" outlineLevel="2">
      <c r="A245" s="114" t="s">
        <v>1284</v>
      </c>
      <c r="B245" s="122" t="s">
        <v>1996</v>
      </c>
      <c r="C245" s="122" t="s">
        <v>944</v>
      </c>
      <c r="D245" s="122" t="s">
        <v>945</v>
      </c>
      <c r="E245" s="116">
        <v>0</v>
      </c>
      <c r="F245" s="115">
        <v>1</v>
      </c>
      <c r="G245" s="117">
        <v>195.14</v>
      </c>
      <c r="H245" s="117">
        <f t="shared" si="10"/>
        <v>0</v>
      </c>
      <c r="I245" s="117">
        <v>243.91</v>
      </c>
      <c r="J245" s="117">
        <f t="shared" si="13"/>
        <v>0</v>
      </c>
      <c r="K245" s="138">
        <f t="shared" si="14"/>
        <v>0</v>
      </c>
      <c r="L245" s="119"/>
      <c r="M245" s="120">
        <f t="shared" si="11"/>
        <v>0</v>
      </c>
      <c r="N245" s="119"/>
      <c r="O245" s="120">
        <f t="shared" si="12"/>
        <v>0</v>
      </c>
      <c r="P245" s="119"/>
      <c r="Q245" s="121">
        <f>O245+(O245*'Valeurs de point'!$E$5)</f>
        <v>0</v>
      </c>
    </row>
    <row r="246" spans="1:17" outlineLevel="2">
      <c r="A246" s="114" t="s">
        <v>1284</v>
      </c>
      <c r="B246" s="122" t="s">
        <v>1996</v>
      </c>
      <c r="C246" s="122" t="s">
        <v>946</v>
      </c>
      <c r="D246" s="122" t="s">
        <v>1998</v>
      </c>
      <c r="E246" s="116">
        <v>0</v>
      </c>
      <c r="F246" s="115">
        <v>1</v>
      </c>
      <c r="G246" s="117">
        <v>97.57</v>
      </c>
      <c r="H246" s="117">
        <f t="shared" si="10"/>
        <v>0</v>
      </c>
      <c r="I246" s="117">
        <v>146.35</v>
      </c>
      <c r="J246" s="117">
        <f t="shared" si="13"/>
        <v>0</v>
      </c>
      <c r="K246" s="138">
        <f t="shared" si="14"/>
        <v>0</v>
      </c>
      <c r="L246" s="119"/>
      <c r="M246" s="120">
        <f t="shared" si="11"/>
        <v>0</v>
      </c>
      <c r="N246" s="119"/>
      <c r="O246" s="120">
        <f t="shared" si="12"/>
        <v>0</v>
      </c>
      <c r="P246" s="119"/>
      <c r="Q246" s="121">
        <f>O246+(O246*'Valeurs de point'!$E$5)</f>
        <v>0</v>
      </c>
    </row>
    <row r="247" spans="1:17" outlineLevel="2">
      <c r="A247" s="114" t="s">
        <v>1284</v>
      </c>
      <c r="B247" s="122" t="s">
        <v>1996</v>
      </c>
      <c r="C247" s="122" t="s">
        <v>947</v>
      </c>
      <c r="D247" s="122" t="s">
        <v>1999</v>
      </c>
      <c r="E247" s="116">
        <v>0</v>
      </c>
      <c r="F247" s="115">
        <v>1</v>
      </c>
      <c r="G247" s="117">
        <v>162.62</v>
      </c>
      <c r="H247" s="117">
        <f t="shared" si="10"/>
        <v>0</v>
      </c>
      <c r="I247" s="117">
        <v>243.91</v>
      </c>
      <c r="J247" s="117">
        <f t="shared" si="13"/>
        <v>0</v>
      </c>
      <c r="K247" s="138">
        <f t="shared" si="14"/>
        <v>0</v>
      </c>
      <c r="L247" s="119"/>
      <c r="M247" s="120">
        <f t="shared" si="11"/>
        <v>0</v>
      </c>
      <c r="N247" s="119"/>
      <c r="O247" s="120">
        <f t="shared" si="12"/>
        <v>0</v>
      </c>
      <c r="P247" s="119"/>
      <c r="Q247" s="121">
        <f>O247+(O247*'Valeurs de point'!$E$5)</f>
        <v>0</v>
      </c>
    </row>
    <row r="248" spans="1:17" outlineLevel="2">
      <c r="A248" s="114" t="s">
        <v>1284</v>
      </c>
      <c r="B248" s="122" t="s">
        <v>1996</v>
      </c>
      <c r="C248" s="122" t="s">
        <v>948</v>
      </c>
      <c r="D248" s="122" t="s">
        <v>949</v>
      </c>
      <c r="E248" s="116">
        <v>0</v>
      </c>
      <c r="F248" s="115">
        <v>1</v>
      </c>
      <c r="G248" s="117">
        <v>65.05</v>
      </c>
      <c r="H248" s="117">
        <f t="shared" si="10"/>
        <v>0</v>
      </c>
      <c r="I248" s="117">
        <v>97.57</v>
      </c>
      <c r="J248" s="117">
        <f t="shared" si="13"/>
        <v>0</v>
      </c>
      <c r="K248" s="138">
        <f t="shared" si="14"/>
        <v>0</v>
      </c>
      <c r="L248" s="119"/>
      <c r="M248" s="120">
        <f t="shared" si="11"/>
        <v>0</v>
      </c>
      <c r="N248" s="119"/>
      <c r="O248" s="120">
        <f t="shared" si="12"/>
        <v>0</v>
      </c>
      <c r="P248" s="119"/>
      <c r="Q248" s="121">
        <f>O248+(O248*'Valeurs de point'!$E$5)</f>
        <v>0</v>
      </c>
    </row>
    <row r="249" spans="1:17" outlineLevel="2">
      <c r="A249" s="114" t="s">
        <v>1284</v>
      </c>
      <c r="B249" s="122" t="s">
        <v>1996</v>
      </c>
      <c r="C249" s="122" t="s">
        <v>950</v>
      </c>
      <c r="D249" s="122" t="s">
        <v>2000</v>
      </c>
      <c r="E249" s="116">
        <v>0</v>
      </c>
      <c r="F249" s="115">
        <v>1</v>
      </c>
      <c r="G249" s="117">
        <v>243.93</v>
      </c>
      <c r="H249" s="117">
        <f t="shared" si="10"/>
        <v>0</v>
      </c>
      <c r="I249" s="117">
        <v>365.87</v>
      </c>
      <c r="J249" s="117">
        <f t="shared" si="13"/>
        <v>0</v>
      </c>
      <c r="K249" s="138">
        <f t="shared" si="14"/>
        <v>0</v>
      </c>
      <c r="L249" s="119"/>
      <c r="M249" s="120">
        <f t="shared" si="11"/>
        <v>0</v>
      </c>
      <c r="N249" s="119"/>
      <c r="O249" s="120">
        <f t="shared" si="12"/>
        <v>0</v>
      </c>
      <c r="P249" s="119"/>
      <c r="Q249" s="121">
        <f>O249+(O249*'Valeurs de point'!$E$5)</f>
        <v>0</v>
      </c>
    </row>
    <row r="250" spans="1:17" outlineLevel="2">
      <c r="A250" s="114" t="s">
        <v>1284</v>
      </c>
      <c r="B250" s="122" t="s">
        <v>1996</v>
      </c>
      <c r="C250" s="122" t="s">
        <v>951</v>
      </c>
      <c r="D250" s="122" t="s">
        <v>2001</v>
      </c>
      <c r="E250" s="116">
        <v>0</v>
      </c>
      <c r="F250" s="115">
        <v>1</v>
      </c>
      <c r="G250" s="117">
        <v>325.23</v>
      </c>
      <c r="H250" s="117">
        <f t="shared" si="10"/>
        <v>0</v>
      </c>
      <c r="I250" s="117">
        <v>487.83</v>
      </c>
      <c r="J250" s="117">
        <f t="shared" si="13"/>
        <v>0</v>
      </c>
      <c r="K250" s="138">
        <f t="shared" si="14"/>
        <v>0</v>
      </c>
      <c r="L250" s="119"/>
      <c r="M250" s="120">
        <f t="shared" si="11"/>
        <v>0</v>
      </c>
      <c r="N250" s="119"/>
      <c r="O250" s="120">
        <f t="shared" si="12"/>
        <v>0</v>
      </c>
      <c r="P250" s="119"/>
      <c r="Q250" s="121">
        <f>O250+(O250*'Valeurs de point'!$E$5)</f>
        <v>0</v>
      </c>
    </row>
    <row r="251" spans="1:17" outlineLevel="2">
      <c r="A251" s="114" t="s">
        <v>1284</v>
      </c>
      <c r="B251" s="122" t="s">
        <v>1996</v>
      </c>
      <c r="C251" s="122" t="s">
        <v>952</v>
      </c>
      <c r="D251" s="122" t="s">
        <v>2002</v>
      </c>
      <c r="E251" s="116">
        <v>0</v>
      </c>
      <c r="F251" s="115">
        <v>1</v>
      </c>
      <c r="G251" s="117">
        <v>325.23</v>
      </c>
      <c r="H251" s="117">
        <f t="shared" si="10"/>
        <v>0</v>
      </c>
      <c r="I251" s="117">
        <v>487.83</v>
      </c>
      <c r="J251" s="117">
        <f t="shared" si="13"/>
        <v>0</v>
      </c>
      <c r="K251" s="138">
        <f t="shared" si="14"/>
        <v>0</v>
      </c>
      <c r="L251" s="119"/>
      <c r="M251" s="120">
        <f t="shared" si="11"/>
        <v>0</v>
      </c>
      <c r="N251" s="119"/>
      <c r="O251" s="120">
        <f t="shared" si="12"/>
        <v>0</v>
      </c>
      <c r="P251" s="119"/>
      <c r="Q251" s="121">
        <f>O251+(O251*'Valeurs de point'!$E$5)</f>
        <v>0</v>
      </c>
    </row>
    <row r="252" spans="1:17" outlineLevel="2">
      <c r="A252" s="114" t="s">
        <v>1284</v>
      </c>
      <c r="B252" s="122" t="s">
        <v>1996</v>
      </c>
      <c r="C252" s="122" t="s">
        <v>953</v>
      </c>
      <c r="D252" s="122" t="s">
        <v>2003</v>
      </c>
      <c r="E252" s="116">
        <v>0</v>
      </c>
      <c r="F252" s="115">
        <v>1</v>
      </c>
      <c r="G252" s="117">
        <v>162.62</v>
      </c>
      <c r="H252" s="117">
        <f t="shared" si="10"/>
        <v>0</v>
      </c>
      <c r="I252" s="117">
        <v>243.91</v>
      </c>
      <c r="J252" s="117">
        <f t="shared" si="13"/>
        <v>0</v>
      </c>
      <c r="K252" s="138">
        <f t="shared" si="14"/>
        <v>0</v>
      </c>
      <c r="L252" s="119"/>
      <c r="M252" s="120">
        <f t="shared" si="11"/>
        <v>0</v>
      </c>
      <c r="N252" s="119"/>
      <c r="O252" s="120">
        <f t="shared" si="12"/>
        <v>0</v>
      </c>
      <c r="P252" s="119"/>
      <c r="Q252" s="121">
        <f>O252+(O252*'Valeurs de point'!$E$5)</f>
        <v>0</v>
      </c>
    </row>
    <row r="253" spans="1:17" outlineLevel="2">
      <c r="A253" s="114" t="s">
        <v>1284</v>
      </c>
      <c r="B253" s="122" t="s">
        <v>1996</v>
      </c>
      <c r="C253" s="122" t="s">
        <v>954</v>
      </c>
      <c r="D253" s="122" t="s">
        <v>317</v>
      </c>
      <c r="E253" s="116">
        <v>0</v>
      </c>
      <c r="F253" s="115">
        <v>1</v>
      </c>
      <c r="G253" s="117">
        <v>162.62</v>
      </c>
      <c r="H253" s="117">
        <f t="shared" si="10"/>
        <v>0</v>
      </c>
      <c r="I253" s="117">
        <v>243.91</v>
      </c>
      <c r="J253" s="117">
        <f t="shared" si="13"/>
        <v>0</v>
      </c>
      <c r="K253" s="138">
        <f t="shared" si="14"/>
        <v>0</v>
      </c>
      <c r="L253" s="119"/>
      <c r="M253" s="120">
        <f t="shared" si="11"/>
        <v>0</v>
      </c>
      <c r="N253" s="119"/>
      <c r="O253" s="120">
        <f t="shared" si="12"/>
        <v>0</v>
      </c>
      <c r="P253" s="119"/>
      <c r="Q253" s="121">
        <f>O253+(O253*'Valeurs de point'!$E$5)</f>
        <v>0</v>
      </c>
    </row>
    <row r="254" spans="1:17" ht="12" outlineLevel="2" thickBot="1">
      <c r="A254" s="114" t="s">
        <v>1284</v>
      </c>
      <c r="B254" s="122" t="s">
        <v>1996</v>
      </c>
      <c r="C254" s="122" t="s">
        <v>955</v>
      </c>
      <c r="D254" s="122" t="s">
        <v>318</v>
      </c>
      <c r="E254" s="116">
        <v>0</v>
      </c>
      <c r="F254" s="115">
        <v>1</v>
      </c>
      <c r="G254" s="117">
        <v>81.31</v>
      </c>
      <c r="H254" s="117">
        <f t="shared" si="10"/>
        <v>0</v>
      </c>
      <c r="I254" s="117">
        <v>121.96</v>
      </c>
      <c r="J254" s="117">
        <f t="shared" si="13"/>
        <v>0</v>
      </c>
      <c r="K254" s="138">
        <f t="shared" si="14"/>
        <v>0</v>
      </c>
      <c r="L254" s="119"/>
      <c r="M254" s="120">
        <f t="shared" si="11"/>
        <v>0</v>
      </c>
      <c r="N254" s="119"/>
      <c r="O254" s="120">
        <f t="shared" si="12"/>
        <v>0</v>
      </c>
      <c r="P254" s="119"/>
      <c r="Q254" s="121">
        <f>O254+(O254*'Valeurs de point'!$E$5)</f>
        <v>0</v>
      </c>
    </row>
    <row r="255" spans="1:17" ht="12" outlineLevel="1" thickBot="1">
      <c r="A255" s="101"/>
      <c r="B255" s="123" t="s">
        <v>1997</v>
      </c>
      <c r="C255" s="124"/>
      <c r="D255" s="124"/>
      <c r="E255" s="125"/>
      <c r="F255" s="124"/>
      <c r="G255" s="126" t="e">
        <f>SUM(G244:G254)-SUM(#REF!)</f>
        <v>#REF!</v>
      </c>
      <c r="H255" s="126"/>
      <c r="I255" s="126"/>
      <c r="J255" s="126"/>
      <c r="K255" s="126"/>
      <c r="L255" s="127"/>
      <c r="M255" s="128">
        <f>SUBTOTAL(9,M242:M254)</f>
        <v>0</v>
      </c>
      <c r="N255" s="127"/>
      <c r="O255" s="128">
        <f>SUBTOTAL(9,O242:O254)</f>
        <v>0</v>
      </c>
      <c r="P255" s="127"/>
      <c r="Q255" s="129">
        <f>SUBTOTAL(9,Q242:Q254)</f>
        <v>0</v>
      </c>
    </row>
    <row r="256" spans="1:17" ht="12" outlineLevel="2" thickBot="1">
      <c r="A256" s="114" t="s">
        <v>1382</v>
      </c>
      <c r="B256" s="122" t="s">
        <v>1384</v>
      </c>
      <c r="C256" s="122" t="s">
        <v>956</v>
      </c>
      <c r="D256" s="122" t="s">
        <v>957</v>
      </c>
      <c r="E256" s="116">
        <v>0</v>
      </c>
      <c r="F256" s="115">
        <v>1</v>
      </c>
      <c r="G256" s="117">
        <v>93.77</v>
      </c>
      <c r="H256" s="117">
        <f>E256*F256*G256</f>
        <v>0</v>
      </c>
      <c r="I256" s="117">
        <v>243.91</v>
      </c>
      <c r="J256" s="117">
        <f>E256*F256*I256</f>
        <v>0</v>
      </c>
      <c r="K256" s="138">
        <f>E256*F256*(G256+I256)</f>
        <v>0</v>
      </c>
      <c r="L256" s="119"/>
      <c r="M256" s="120">
        <f>K256*$M$3</f>
        <v>0</v>
      </c>
      <c r="N256" s="119"/>
      <c r="O256" s="120">
        <f>K256*$O$3</f>
        <v>0</v>
      </c>
      <c r="P256" s="119"/>
      <c r="Q256" s="121">
        <f>O256+(O256*'Valeurs de point'!$E$5)</f>
        <v>0</v>
      </c>
    </row>
    <row r="257" spans="1:17" ht="12" outlineLevel="1" thickBot="1">
      <c r="A257" s="101"/>
      <c r="B257" s="123" t="s">
        <v>2071</v>
      </c>
      <c r="C257" s="124"/>
      <c r="D257" s="124"/>
      <c r="E257" s="125"/>
      <c r="F257" s="124"/>
      <c r="G257" s="126" t="e">
        <f>SUM(G256:G256)-SUM(#REF!)</f>
        <v>#REF!</v>
      </c>
      <c r="H257" s="126"/>
      <c r="I257" s="126"/>
      <c r="J257" s="126"/>
      <c r="K257" s="126"/>
      <c r="L257" s="127"/>
      <c r="M257" s="128">
        <f>SUBTOTAL(9,M256:M256)</f>
        <v>0</v>
      </c>
      <c r="N257" s="127"/>
      <c r="O257" s="128">
        <f>SUBTOTAL(9,O256:O256)</f>
        <v>0</v>
      </c>
      <c r="P257" s="127"/>
      <c r="Q257" s="129">
        <f>SUBTOTAL(9,Q256:Q256)</f>
        <v>0</v>
      </c>
    </row>
    <row r="258" spans="1:17" ht="12" outlineLevel="2" thickBot="1">
      <c r="A258" s="114" t="s">
        <v>1382</v>
      </c>
      <c r="B258" s="122" t="s">
        <v>1383</v>
      </c>
      <c r="C258" s="122" t="s">
        <v>2223</v>
      </c>
      <c r="D258" s="122" t="s">
        <v>1950</v>
      </c>
      <c r="E258" s="116">
        <v>0</v>
      </c>
      <c r="F258" s="115">
        <v>1</v>
      </c>
      <c r="G258" s="117">
        <v>78.14</v>
      </c>
      <c r="H258" s="117">
        <f>E258*F258*G258</f>
        <v>0</v>
      </c>
      <c r="I258" s="117">
        <v>203.26</v>
      </c>
      <c r="J258" s="117">
        <f>E258*F258*I258</f>
        <v>0</v>
      </c>
      <c r="K258" s="138">
        <f>E258*F258*(G258+I258)</f>
        <v>0</v>
      </c>
      <c r="L258" s="119"/>
      <c r="M258" s="120">
        <f>K258*$M$3</f>
        <v>0</v>
      </c>
      <c r="N258" s="119"/>
      <c r="O258" s="120">
        <f>K258*$O$3</f>
        <v>0</v>
      </c>
      <c r="P258" s="119"/>
      <c r="Q258" s="121">
        <f>O258+(O258*'Valeurs de point'!$E$5)</f>
        <v>0</v>
      </c>
    </row>
    <row r="259" spans="1:17" ht="12" outlineLevel="1" thickBot="1">
      <c r="A259" s="101"/>
      <c r="B259" s="123" t="s">
        <v>2072</v>
      </c>
      <c r="C259" s="124"/>
      <c r="D259" s="124"/>
      <c r="E259" s="125"/>
      <c r="F259" s="124"/>
      <c r="G259" s="126" t="e">
        <f>SUM(G258:G258)-SUM(#REF!)</f>
        <v>#REF!</v>
      </c>
      <c r="H259" s="126"/>
      <c r="I259" s="126"/>
      <c r="J259" s="126"/>
      <c r="K259" s="126"/>
      <c r="L259" s="127"/>
      <c r="M259" s="128">
        <f>SUBTOTAL(9,M258:M258)</f>
        <v>0</v>
      </c>
      <c r="N259" s="127"/>
      <c r="O259" s="128">
        <f>SUBTOTAL(9,O258:O258)</f>
        <v>0</v>
      </c>
      <c r="P259" s="127"/>
      <c r="Q259" s="129">
        <f>SUBTOTAL(9,Q258:Q258)</f>
        <v>0</v>
      </c>
    </row>
    <row r="260" spans="1:17" ht="12" outlineLevel="2" thickBot="1">
      <c r="A260" s="114" t="s">
        <v>1382</v>
      </c>
      <c r="B260" s="122" t="s">
        <v>1385</v>
      </c>
      <c r="C260" s="122" t="s">
        <v>2223</v>
      </c>
      <c r="D260" s="122" t="s">
        <v>1950</v>
      </c>
      <c r="E260" s="116">
        <v>0</v>
      </c>
      <c r="F260" s="115">
        <v>1</v>
      </c>
      <c r="G260" s="117">
        <v>78.14</v>
      </c>
      <c r="H260" s="117">
        <f>E260*F260*G260</f>
        <v>0</v>
      </c>
      <c r="I260" s="117">
        <v>203.26</v>
      </c>
      <c r="J260" s="117">
        <f>E260*F260*I260</f>
        <v>0</v>
      </c>
      <c r="K260" s="138">
        <f>E260*F260*(G260+I260)</f>
        <v>0</v>
      </c>
      <c r="L260" s="119"/>
      <c r="M260" s="120">
        <f>K260*$M$3</f>
        <v>0</v>
      </c>
      <c r="N260" s="119"/>
      <c r="O260" s="120">
        <f>K260*$O$3</f>
        <v>0</v>
      </c>
      <c r="P260" s="119"/>
      <c r="Q260" s="121">
        <f>O260+(O260*'Valeurs de point'!$E$5)</f>
        <v>0</v>
      </c>
    </row>
    <row r="261" spans="1:17" ht="12" outlineLevel="1" thickBot="1">
      <c r="A261" s="101"/>
      <c r="B261" s="123" t="s">
        <v>2073</v>
      </c>
      <c r="C261" s="124"/>
      <c r="D261" s="124"/>
      <c r="E261" s="125"/>
      <c r="F261" s="124"/>
      <c r="G261" s="126" t="e">
        <f>SUM(G260:G260)-SUM(G258:G259)</f>
        <v>#REF!</v>
      </c>
      <c r="H261" s="126"/>
      <c r="I261" s="126"/>
      <c r="J261" s="126"/>
      <c r="K261" s="126"/>
      <c r="L261" s="126" t="e">
        <f>SUM(L260:L260)-SUM(#REF!)</f>
        <v>#REF!</v>
      </c>
      <c r="M261" s="128">
        <f>SUBTOTAL(9,M260:M260)</f>
        <v>0</v>
      </c>
      <c r="N261" s="127"/>
      <c r="O261" s="128">
        <f>SUBTOTAL(9,O260:O260)</f>
        <v>0</v>
      </c>
      <c r="P261" s="127"/>
      <c r="Q261" s="129">
        <f>SUBTOTAL(9,Q260:Q260)</f>
        <v>0</v>
      </c>
    </row>
    <row r="262" spans="1:17" ht="12" outlineLevel="2" thickBot="1">
      <c r="A262" s="114" t="s">
        <v>1382</v>
      </c>
      <c r="B262" s="122" t="s">
        <v>2074</v>
      </c>
      <c r="C262" s="122" t="s">
        <v>2223</v>
      </c>
      <c r="D262" s="122" t="s">
        <v>1950</v>
      </c>
      <c r="E262" s="116">
        <v>0</v>
      </c>
      <c r="F262" s="115">
        <v>1</v>
      </c>
      <c r="G262" s="117">
        <v>78.14</v>
      </c>
      <c r="H262" s="117">
        <f>E262*F262*G262</f>
        <v>0</v>
      </c>
      <c r="I262" s="117">
        <v>203.26</v>
      </c>
      <c r="J262" s="117">
        <f>E262*F262*I262</f>
        <v>0</v>
      </c>
      <c r="K262" s="138">
        <f>E262*F262*(G262+I262)</f>
        <v>0</v>
      </c>
      <c r="L262" s="119"/>
      <c r="M262" s="120">
        <f>K262*$M$3</f>
        <v>0</v>
      </c>
      <c r="N262" s="119"/>
      <c r="O262" s="120">
        <f>K262*$O$3</f>
        <v>0</v>
      </c>
      <c r="P262" s="119"/>
      <c r="Q262" s="121">
        <f>O262+(O262*'Valeurs de point'!$E$5)</f>
        <v>0</v>
      </c>
    </row>
    <row r="263" spans="1:17" ht="12" outlineLevel="1" thickBot="1">
      <c r="A263" s="101"/>
      <c r="B263" s="123" t="s">
        <v>2075</v>
      </c>
      <c r="C263" s="124"/>
      <c r="D263" s="124"/>
      <c r="E263" s="125"/>
      <c r="F263" s="124"/>
      <c r="G263" s="126" t="e">
        <f>SUM(G262:G262)-SUM(G260:G261)</f>
        <v>#REF!</v>
      </c>
      <c r="H263" s="126"/>
      <c r="I263" s="126"/>
      <c r="J263" s="126"/>
      <c r="K263" s="126"/>
      <c r="L263" s="127"/>
      <c r="M263" s="128">
        <f>SUBTOTAL(9,M262:M262)</f>
        <v>0</v>
      </c>
      <c r="N263" s="127"/>
      <c r="O263" s="128">
        <f>SUBTOTAL(9,O262:O262)</f>
        <v>0</v>
      </c>
      <c r="P263" s="127"/>
      <c r="Q263" s="129">
        <f>SUBTOTAL(9,Q262:Q262)</f>
        <v>0</v>
      </c>
    </row>
    <row r="264" spans="1:17" outlineLevel="2">
      <c r="A264" s="114" t="s">
        <v>1281</v>
      </c>
      <c r="B264" s="122" t="s">
        <v>1473</v>
      </c>
      <c r="C264" s="122" t="s">
        <v>958</v>
      </c>
      <c r="D264" s="122" t="s">
        <v>1965</v>
      </c>
      <c r="E264" s="116">
        <v>0</v>
      </c>
      <c r="F264" s="115">
        <v>1</v>
      </c>
      <c r="G264" s="117">
        <v>191.31</v>
      </c>
      <c r="H264" s="117">
        <f>E264*F264*G264</f>
        <v>0</v>
      </c>
      <c r="I264" s="117">
        <v>65.55</v>
      </c>
      <c r="J264" s="117">
        <f>E264*F264*I264</f>
        <v>0</v>
      </c>
      <c r="K264" s="138">
        <f>E264*F264*(G264+I264)</f>
        <v>0</v>
      </c>
      <c r="L264" s="119"/>
      <c r="M264" s="120">
        <f>K264*$M$3</f>
        <v>0</v>
      </c>
      <c r="N264" s="119"/>
      <c r="O264" s="120">
        <f>K264*$O$3</f>
        <v>0</v>
      </c>
      <c r="P264" s="119"/>
      <c r="Q264" s="121">
        <f>O264+(O264*'Valeurs de point'!$E$5)</f>
        <v>0</v>
      </c>
    </row>
    <row r="265" spans="1:17" ht="12" outlineLevel="2" thickBot="1">
      <c r="A265" s="114" t="s">
        <v>1281</v>
      </c>
      <c r="B265" s="122" t="s">
        <v>1473</v>
      </c>
      <c r="C265" s="122" t="s">
        <v>384</v>
      </c>
      <c r="D265" s="122" t="s">
        <v>1958</v>
      </c>
      <c r="E265" s="116">
        <v>0</v>
      </c>
      <c r="F265" s="115">
        <v>1</v>
      </c>
      <c r="G265" s="117">
        <v>221.92</v>
      </c>
      <c r="H265" s="117">
        <f>E265*F265*G265</f>
        <v>0</v>
      </c>
      <c r="I265" s="117">
        <v>447.18</v>
      </c>
      <c r="J265" s="117">
        <f>E265*F265*I265</f>
        <v>0</v>
      </c>
      <c r="K265" s="138">
        <f>E265*F265*(G265+I265)</f>
        <v>0</v>
      </c>
      <c r="L265" s="119"/>
      <c r="M265" s="120">
        <f>K265*$M$3</f>
        <v>0</v>
      </c>
      <c r="N265" s="119"/>
      <c r="O265" s="120">
        <f>K265*$O$3</f>
        <v>0</v>
      </c>
      <c r="P265" s="119"/>
      <c r="Q265" s="121">
        <f>O265+(O265*'Valeurs de point'!$E$5)</f>
        <v>0</v>
      </c>
    </row>
    <row r="266" spans="1:17" ht="12" outlineLevel="1" thickBot="1">
      <c r="A266" s="101"/>
      <c r="B266" s="123" t="s">
        <v>1474</v>
      </c>
      <c r="C266" s="124"/>
      <c r="D266" s="124"/>
      <c r="E266" s="125"/>
      <c r="F266" s="124"/>
      <c r="G266" s="126" t="e">
        <f>SUM(G264:G265)-SUM(#REF!)</f>
        <v>#REF!</v>
      </c>
      <c r="H266" s="126"/>
      <c r="I266" s="126"/>
      <c r="J266" s="126"/>
      <c r="K266" s="126"/>
      <c r="L266" s="127"/>
      <c r="M266" s="128">
        <f>SUBTOTAL(9,M264:M265)</f>
        <v>0</v>
      </c>
      <c r="N266" s="127"/>
      <c r="O266" s="128">
        <f>SUBTOTAL(9,O264:O265)</f>
        <v>0</v>
      </c>
      <c r="P266" s="127"/>
      <c r="Q266" s="129">
        <f>SUBTOTAL(9,Q264:Q265)</f>
        <v>0</v>
      </c>
    </row>
    <row r="267" spans="1:17" ht="12" outlineLevel="2" thickBot="1">
      <c r="A267" s="114" t="s">
        <v>1281</v>
      </c>
      <c r="B267" s="122" t="s">
        <v>2076</v>
      </c>
      <c r="C267" s="122" t="s">
        <v>385</v>
      </c>
      <c r="D267" s="122" t="s">
        <v>1702</v>
      </c>
      <c r="E267" s="116">
        <v>0</v>
      </c>
      <c r="F267" s="115">
        <v>1</v>
      </c>
      <c r="G267" s="117">
        <v>75.010000000000005</v>
      </c>
      <c r="H267" s="117">
        <f>E267*F267*G267</f>
        <v>0</v>
      </c>
      <c r="I267" s="117">
        <v>162.61000000000001</v>
      </c>
      <c r="J267" s="117">
        <f>E267*F267*I267</f>
        <v>0</v>
      </c>
      <c r="K267" s="138">
        <f>E267*F267*(G267+I267)</f>
        <v>0</v>
      </c>
      <c r="L267" s="119"/>
      <c r="M267" s="120">
        <f>K267*$M$3</f>
        <v>0</v>
      </c>
      <c r="N267" s="119"/>
      <c r="O267" s="120">
        <f>K267*$O$3</f>
        <v>0</v>
      </c>
      <c r="P267" s="119"/>
      <c r="Q267" s="121">
        <f>O267+(O267*'Valeurs de point'!$E$5)</f>
        <v>0</v>
      </c>
    </row>
    <row r="268" spans="1:17" ht="12" outlineLevel="1" thickBot="1">
      <c r="A268" s="101"/>
      <c r="B268" s="123" t="s">
        <v>1476</v>
      </c>
      <c r="C268" s="124"/>
      <c r="D268" s="124"/>
      <c r="E268" s="125"/>
      <c r="F268" s="124"/>
      <c r="G268" s="126" t="e">
        <f>SUM(G267:G267)-SUM(#REF!)</f>
        <v>#REF!</v>
      </c>
      <c r="H268" s="126"/>
      <c r="I268" s="126"/>
      <c r="J268" s="126"/>
      <c r="K268" s="126"/>
      <c r="L268" s="127"/>
      <c r="M268" s="128">
        <f>SUBTOTAL(9,M267)</f>
        <v>0</v>
      </c>
      <c r="N268" s="127"/>
      <c r="O268" s="128">
        <f>SUBTOTAL(9,O267)</f>
        <v>0</v>
      </c>
      <c r="P268" s="127"/>
      <c r="Q268" s="129">
        <f>SUBTOTAL(9,Q267)</f>
        <v>0</v>
      </c>
    </row>
    <row r="269" spans="1:17" ht="12" outlineLevel="2" thickBot="1">
      <c r="A269" s="114" t="s">
        <v>1281</v>
      </c>
      <c r="B269" s="122" t="s">
        <v>2077</v>
      </c>
      <c r="C269" s="122" t="s">
        <v>959</v>
      </c>
      <c r="D269" s="122" t="s">
        <v>1282</v>
      </c>
      <c r="E269" s="116">
        <v>0</v>
      </c>
      <c r="F269" s="115">
        <v>1</v>
      </c>
      <c r="G269" s="117">
        <v>292.70999999999998</v>
      </c>
      <c r="H269" s="117">
        <f>E269*F269*G269</f>
        <v>0</v>
      </c>
      <c r="I269" s="117">
        <v>365.87</v>
      </c>
      <c r="J269" s="117">
        <f>E269*F269*I269</f>
        <v>0</v>
      </c>
      <c r="K269" s="138">
        <f>E269*F269*(G269+I269)</f>
        <v>0</v>
      </c>
      <c r="L269" s="119"/>
      <c r="M269" s="120">
        <f>K269*$M$3</f>
        <v>0</v>
      </c>
      <c r="N269" s="119"/>
      <c r="O269" s="120">
        <f>K269*$O$3</f>
        <v>0</v>
      </c>
      <c r="P269" s="119"/>
      <c r="Q269" s="121">
        <f>O269+(O269*'Valeurs de point'!$E$5)</f>
        <v>0</v>
      </c>
    </row>
    <row r="270" spans="1:17" ht="12" outlineLevel="1" thickBot="1">
      <c r="A270" s="101"/>
      <c r="B270" s="123" t="s">
        <v>1477</v>
      </c>
      <c r="C270" s="124"/>
      <c r="D270" s="124"/>
      <c r="E270" s="125"/>
      <c r="F270" s="124"/>
      <c r="G270" s="126" t="e">
        <f>SUM(G269:G269)-SUM(G267:G268)</f>
        <v>#REF!</v>
      </c>
      <c r="H270" s="126"/>
      <c r="I270" s="126"/>
      <c r="J270" s="126"/>
      <c r="K270" s="126"/>
      <c r="L270" s="127"/>
      <c r="M270" s="128">
        <f>SUBTOTAL(9,M269)</f>
        <v>0</v>
      </c>
      <c r="N270" s="127"/>
      <c r="O270" s="128">
        <f>SUBTOTAL(9,O269)</f>
        <v>0</v>
      </c>
      <c r="P270" s="127"/>
      <c r="Q270" s="129">
        <f>SUBTOTAL(9,Q269)</f>
        <v>0</v>
      </c>
    </row>
    <row r="271" spans="1:17" ht="12" outlineLevel="2" thickBot="1">
      <c r="A271" s="114" t="s">
        <v>1281</v>
      </c>
      <c r="B271" s="122" t="s">
        <v>1283</v>
      </c>
      <c r="C271" s="122" t="s">
        <v>960</v>
      </c>
      <c r="D271" s="122" t="s">
        <v>1283</v>
      </c>
      <c r="E271" s="116">
        <v>0</v>
      </c>
      <c r="F271" s="115">
        <v>1</v>
      </c>
      <c r="G271" s="117">
        <v>780.56</v>
      </c>
      <c r="H271" s="117">
        <f>E271*F271*G271</f>
        <v>0</v>
      </c>
      <c r="I271" s="117">
        <v>975.66</v>
      </c>
      <c r="J271" s="117">
        <f>E271*F271*I271</f>
        <v>0</v>
      </c>
      <c r="K271" s="138">
        <f>E271*F271*(G271+I271)</f>
        <v>0</v>
      </c>
      <c r="L271" s="119"/>
      <c r="M271" s="120">
        <f>K271*$M$3</f>
        <v>0</v>
      </c>
      <c r="N271" s="119"/>
      <c r="O271" s="120">
        <f>K271*$O$3</f>
        <v>0</v>
      </c>
      <c r="P271" s="119"/>
      <c r="Q271" s="121">
        <f>O271+(O271*'Valeurs de point'!$E$5)</f>
        <v>0</v>
      </c>
    </row>
    <row r="272" spans="1:17" ht="12" outlineLevel="1" thickBot="1">
      <c r="A272" s="101"/>
      <c r="B272" s="123" t="s">
        <v>1478</v>
      </c>
      <c r="C272" s="124"/>
      <c r="D272" s="124"/>
      <c r="E272" s="125"/>
      <c r="F272" s="124"/>
      <c r="G272" s="126" t="e">
        <f>SUM(G271:G271)-SUM(G268:G270)</f>
        <v>#REF!</v>
      </c>
      <c r="H272" s="126"/>
      <c r="I272" s="126"/>
      <c r="J272" s="126"/>
      <c r="K272" s="126"/>
      <c r="L272" s="127"/>
      <c r="M272" s="128">
        <f>SUBTOTAL(9,M271)</f>
        <v>0</v>
      </c>
      <c r="N272" s="127"/>
      <c r="O272" s="128">
        <f>SUBTOTAL(9,O271)</f>
        <v>0</v>
      </c>
      <c r="P272" s="127"/>
      <c r="Q272" s="129">
        <f>SUBTOTAL(9,Q271)</f>
        <v>0</v>
      </c>
    </row>
    <row r="273" spans="1:17" ht="12" outlineLevel="2" thickBot="1">
      <c r="A273" s="114" t="s">
        <v>1281</v>
      </c>
      <c r="B273" s="122" t="s">
        <v>2078</v>
      </c>
      <c r="C273" s="122" t="s">
        <v>386</v>
      </c>
      <c r="D273" s="122" t="s">
        <v>1959</v>
      </c>
      <c r="E273" s="116">
        <v>0</v>
      </c>
      <c r="F273" s="115">
        <v>1</v>
      </c>
      <c r="G273" s="117">
        <v>168.78</v>
      </c>
      <c r="H273" s="117">
        <f>E273*F273*G273</f>
        <v>0</v>
      </c>
      <c r="I273" s="117">
        <v>365.87</v>
      </c>
      <c r="J273" s="117">
        <f>E273*F273*I273</f>
        <v>0</v>
      </c>
      <c r="K273" s="138">
        <f>E273*F273*(G273+I273)</f>
        <v>0</v>
      </c>
      <c r="L273" s="119"/>
      <c r="M273" s="120">
        <f>K273*$M$3</f>
        <v>0</v>
      </c>
      <c r="N273" s="119"/>
      <c r="O273" s="120">
        <f>K273*$O$3</f>
        <v>0</v>
      </c>
      <c r="P273" s="119"/>
      <c r="Q273" s="121">
        <f>O273+(O273*'Valeurs de point'!$E$5)</f>
        <v>0</v>
      </c>
    </row>
    <row r="274" spans="1:17" ht="12" outlineLevel="1" thickBot="1">
      <c r="A274" s="101"/>
      <c r="B274" s="123" t="s">
        <v>1479</v>
      </c>
      <c r="C274" s="124"/>
      <c r="D274" s="124"/>
      <c r="E274" s="125"/>
      <c r="F274" s="124"/>
      <c r="G274" s="126" t="e">
        <f>SUM(G273:G273)-SUM(G269:G272)</f>
        <v>#REF!</v>
      </c>
      <c r="H274" s="126"/>
      <c r="I274" s="126"/>
      <c r="J274" s="126"/>
      <c r="K274" s="126"/>
      <c r="L274" s="127"/>
      <c r="M274" s="128">
        <f>SUBTOTAL(9,M273)</f>
        <v>0</v>
      </c>
      <c r="N274" s="127"/>
      <c r="O274" s="128">
        <f>SUBTOTAL(9,O273)</f>
        <v>0</v>
      </c>
      <c r="P274" s="127"/>
      <c r="Q274" s="129">
        <f>SUBTOTAL(9,Q273)</f>
        <v>0</v>
      </c>
    </row>
    <row r="275" spans="1:17" ht="12" outlineLevel="2" thickBot="1">
      <c r="A275" s="114" t="s">
        <v>1281</v>
      </c>
      <c r="B275" s="122" t="s">
        <v>2079</v>
      </c>
      <c r="C275" s="122" t="s">
        <v>387</v>
      </c>
      <c r="D275" s="122" t="s">
        <v>1703</v>
      </c>
      <c r="E275" s="116">
        <v>0</v>
      </c>
      <c r="F275" s="115">
        <v>1</v>
      </c>
      <c r="G275" s="117">
        <v>75.010000000000005</v>
      </c>
      <c r="H275" s="117">
        <f>E275*F275*G275</f>
        <v>0</v>
      </c>
      <c r="I275" s="117">
        <v>162.61000000000001</v>
      </c>
      <c r="J275" s="117">
        <f>E275*F275*I275</f>
        <v>0</v>
      </c>
      <c r="K275" s="138">
        <f>E275*F275*(G275+I275)</f>
        <v>0</v>
      </c>
      <c r="L275" s="119"/>
      <c r="M275" s="120">
        <f>K275*$M$3</f>
        <v>0</v>
      </c>
      <c r="N275" s="119"/>
      <c r="O275" s="120">
        <f>K275*$O$3</f>
        <v>0</v>
      </c>
      <c r="P275" s="119"/>
      <c r="Q275" s="121">
        <f>O275+(O275*'Valeurs de point'!$E$5)</f>
        <v>0</v>
      </c>
    </row>
    <row r="276" spans="1:17" ht="12" outlineLevel="1" thickBot="1">
      <c r="A276" s="101"/>
      <c r="B276" s="123" t="s">
        <v>1480</v>
      </c>
      <c r="C276" s="124"/>
      <c r="D276" s="124"/>
      <c r="E276" s="125"/>
      <c r="F276" s="124"/>
      <c r="G276" s="126" t="e">
        <f>SUM(G275:G275)-SUM(G271:G274)</f>
        <v>#REF!</v>
      </c>
      <c r="H276" s="126"/>
      <c r="I276" s="126"/>
      <c r="J276" s="126"/>
      <c r="K276" s="126"/>
      <c r="L276" s="127"/>
      <c r="M276" s="128">
        <f>SUBTOTAL(9,M275)</f>
        <v>0</v>
      </c>
      <c r="N276" s="127"/>
      <c r="O276" s="128">
        <f>SUBTOTAL(9,O275)</f>
        <v>0</v>
      </c>
      <c r="P276" s="127"/>
      <c r="Q276" s="129">
        <f>SUBTOTAL(9,Q275)</f>
        <v>0</v>
      </c>
    </row>
    <row r="277" spans="1:17" ht="12" outlineLevel="2" thickBot="1">
      <c r="A277" s="114" t="s">
        <v>1281</v>
      </c>
      <c r="B277" s="122" t="s">
        <v>210</v>
      </c>
      <c r="C277" s="122" t="s">
        <v>388</v>
      </c>
      <c r="D277" s="122" t="s">
        <v>1960</v>
      </c>
      <c r="E277" s="116">
        <v>0</v>
      </c>
      <c r="F277" s="115">
        <v>1</v>
      </c>
      <c r="G277" s="117">
        <v>93.77</v>
      </c>
      <c r="H277" s="117">
        <f>E277*F277*G277</f>
        <v>0</v>
      </c>
      <c r="I277" s="117">
        <v>203.26</v>
      </c>
      <c r="J277" s="117">
        <f>E277*F277*I277</f>
        <v>0</v>
      </c>
      <c r="K277" s="138">
        <f>E277*F277*(G277+I277)</f>
        <v>0</v>
      </c>
      <c r="L277" s="119"/>
      <c r="M277" s="120">
        <f>K277*$M$3</f>
        <v>0</v>
      </c>
      <c r="N277" s="119"/>
      <c r="O277" s="120">
        <f>K277*$O$3</f>
        <v>0</v>
      </c>
      <c r="P277" s="119"/>
      <c r="Q277" s="121">
        <f>O277+(O277*'Valeurs de point'!$E$5)</f>
        <v>0</v>
      </c>
    </row>
    <row r="278" spans="1:17" ht="12" outlineLevel="1" thickBot="1">
      <c r="A278" s="101"/>
      <c r="B278" s="123" t="s">
        <v>1481</v>
      </c>
      <c r="C278" s="124"/>
      <c r="D278" s="124"/>
      <c r="E278" s="125"/>
      <c r="F278" s="124"/>
      <c r="G278" s="126" t="e">
        <f>SUM(G277:G277)-SUM(G272:G276)</f>
        <v>#REF!</v>
      </c>
      <c r="H278" s="126"/>
      <c r="I278" s="126"/>
      <c r="J278" s="126"/>
      <c r="K278" s="126"/>
      <c r="L278" s="127"/>
      <c r="M278" s="128">
        <f>SUBTOTAL(9,M277)</f>
        <v>0</v>
      </c>
      <c r="N278" s="127"/>
      <c r="O278" s="128">
        <f>SUBTOTAL(9,O277)</f>
        <v>0</v>
      </c>
      <c r="P278" s="127"/>
      <c r="Q278" s="129">
        <f>SUBTOTAL(9,Q277)</f>
        <v>0</v>
      </c>
    </row>
    <row r="279" spans="1:17" ht="12" outlineLevel="2" thickBot="1">
      <c r="A279" s="114" t="s">
        <v>1034</v>
      </c>
      <c r="B279" s="122" t="s">
        <v>1475</v>
      </c>
      <c r="C279" s="122" t="s">
        <v>389</v>
      </c>
      <c r="D279" s="122" t="s">
        <v>1704</v>
      </c>
      <c r="E279" s="116">
        <v>0</v>
      </c>
      <c r="F279" s="115">
        <v>1</v>
      </c>
      <c r="G279" s="117">
        <v>93.77</v>
      </c>
      <c r="H279" s="117">
        <f>E279*F279*G279</f>
        <v>0</v>
      </c>
      <c r="I279" s="117">
        <v>203.26</v>
      </c>
      <c r="J279" s="117">
        <f>E279*F279*I279</f>
        <v>0</v>
      </c>
      <c r="K279" s="138">
        <f>E279*F279*(G279+I279)</f>
        <v>0</v>
      </c>
      <c r="L279" s="119"/>
      <c r="M279" s="120">
        <f>K279*$M$3</f>
        <v>0</v>
      </c>
      <c r="N279" s="119"/>
      <c r="O279" s="120">
        <f>K279*$O$3</f>
        <v>0</v>
      </c>
      <c r="P279" s="119"/>
      <c r="Q279" s="121">
        <f>O279+(O279*'Valeurs de point'!$E$5)</f>
        <v>0</v>
      </c>
    </row>
    <row r="280" spans="1:17" ht="12" outlineLevel="1" thickBot="1">
      <c r="A280" s="101"/>
      <c r="B280" s="123" t="s">
        <v>1482</v>
      </c>
      <c r="C280" s="124"/>
      <c r="D280" s="124"/>
      <c r="E280" s="125"/>
      <c r="F280" s="124"/>
      <c r="G280" s="126" t="e">
        <f>SUM(G279:G279)-SUM(#REF!)</f>
        <v>#REF!</v>
      </c>
      <c r="H280" s="126"/>
      <c r="I280" s="126"/>
      <c r="J280" s="126"/>
      <c r="K280" s="126"/>
      <c r="L280" s="127"/>
      <c r="M280" s="128">
        <f>SUBTOTAL(9,M279)</f>
        <v>0</v>
      </c>
      <c r="N280" s="127"/>
      <c r="O280" s="128">
        <f>SUBTOTAL(9,O279)</f>
        <v>0</v>
      </c>
      <c r="P280" s="127"/>
      <c r="Q280" s="129">
        <f>SUBTOTAL(9,Q279)</f>
        <v>0</v>
      </c>
    </row>
    <row r="281" spans="1:17" outlineLevel="2">
      <c r="A281" s="114" t="s">
        <v>833</v>
      </c>
      <c r="B281" s="122" t="s">
        <v>834</v>
      </c>
      <c r="C281" s="122" t="s">
        <v>958</v>
      </c>
      <c r="D281" s="122" t="s">
        <v>1965</v>
      </c>
      <c r="E281" s="116">
        <v>0</v>
      </c>
      <c r="F281" s="115">
        <v>1</v>
      </c>
      <c r="G281" s="117">
        <v>191.31</v>
      </c>
      <c r="H281" s="117">
        <f>E281*F281*G281</f>
        <v>0</v>
      </c>
      <c r="I281" s="117">
        <v>65.55</v>
      </c>
      <c r="J281" s="117">
        <f>E281*F281*I281</f>
        <v>0</v>
      </c>
      <c r="K281" s="138">
        <f>E281*F281*(G281+I281)</f>
        <v>0</v>
      </c>
      <c r="L281" s="119"/>
      <c r="M281" s="120">
        <f>K281*$M$3</f>
        <v>0</v>
      </c>
      <c r="N281" s="119"/>
      <c r="O281" s="120">
        <f>K281*$O$3</f>
        <v>0</v>
      </c>
      <c r="P281" s="119"/>
      <c r="Q281" s="121">
        <f>O281+(O281*'Valeurs de point'!$E$5)</f>
        <v>0</v>
      </c>
    </row>
    <row r="282" spans="1:17" ht="12" outlineLevel="2" thickBot="1">
      <c r="A282" s="114" t="s">
        <v>833</v>
      </c>
      <c r="B282" s="122" t="s">
        <v>834</v>
      </c>
      <c r="C282" s="122" t="s">
        <v>382</v>
      </c>
      <c r="D282" s="122" t="s">
        <v>1184</v>
      </c>
      <c r="E282" s="116">
        <v>0</v>
      </c>
      <c r="F282" s="115">
        <v>1</v>
      </c>
      <c r="G282" s="117">
        <v>628.25</v>
      </c>
      <c r="H282" s="117">
        <f>E282*F282*G282</f>
        <v>0</v>
      </c>
      <c r="I282" s="117">
        <v>1422.83</v>
      </c>
      <c r="J282" s="117">
        <f>E282*F282*I282</f>
        <v>0</v>
      </c>
      <c r="K282" s="138">
        <f>E282*F282*(G282+I282)</f>
        <v>0</v>
      </c>
      <c r="L282" s="119"/>
      <c r="M282" s="120">
        <f>K282*$M$3</f>
        <v>0</v>
      </c>
      <c r="N282" s="119"/>
      <c r="O282" s="120">
        <f>K282*$O$3</f>
        <v>0</v>
      </c>
      <c r="P282" s="119"/>
      <c r="Q282" s="121">
        <f>O282+(O282*'Valeurs de point'!$E$5)</f>
        <v>0</v>
      </c>
    </row>
    <row r="283" spans="1:17" ht="12" outlineLevel="1" thickBot="1">
      <c r="A283" s="101"/>
      <c r="B283" s="123" t="s">
        <v>15</v>
      </c>
      <c r="C283" s="124"/>
      <c r="D283" s="124"/>
      <c r="E283" s="125"/>
      <c r="F283" s="124"/>
      <c r="G283" s="126" t="e">
        <f>SUM(G281:G282)-SUM(#REF!)</f>
        <v>#REF!</v>
      </c>
      <c r="H283" s="126"/>
      <c r="I283" s="126"/>
      <c r="J283" s="126"/>
      <c r="K283" s="126"/>
      <c r="L283" s="127"/>
      <c r="M283" s="128">
        <f>SUBTOTAL(9,M281:M282)</f>
        <v>0</v>
      </c>
      <c r="N283" s="127"/>
      <c r="O283" s="128">
        <f>SUBTOTAL(9,O281:O282)</f>
        <v>0</v>
      </c>
      <c r="P283" s="127"/>
      <c r="Q283" s="129">
        <f>SUBTOTAL(9,Q281:Q282)</f>
        <v>0</v>
      </c>
    </row>
    <row r="284" spans="1:17" outlineLevel="2">
      <c r="A284" s="114" t="s">
        <v>835</v>
      </c>
      <c r="B284" s="122" t="s">
        <v>836</v>
      </c>
      <c r="C284" s="122" t="s">
        <v>958</v>
      </c>
      <c r="D284" s="122" t="s">
        <v>1965</v>
      </c>
      <c r="E284" s="116">
        <v>0</v>
      </c>
      <c r="F284" s="115">
        <v>1</v>
      </c>
      <c r="G284" s="117">
        <v>191.31</v>
      </c>
      <c r="H284" s="117">
        <f>E284*F284*G284</f>
        <v>0</v>
      </c>
      <c r="I284" s="117">
        <v>65.55</v>
      </c>
      <c r="J284" s="117">
        <f>E284*F284*I284</f>
        <v>0</v>
      </c>
      <c r="K284" s="138">
        <f>E284*F284*(G284+I284)</f>
        <v>0</v>
      </c>
      <c r="L284" s="119"/>
      <c r="M284" s="120">
        <f>K284*$M$3</f>
        <v>0</v>
      </c>
      <c r="N284" s="119"/>
      <c r="O284" s="120">
        <f>K284*$O$3</f>
        <v>0</v>
      </c>
      <c r="P284" s="119"/>
      <c r="Q284" s="121">
        <f>O284+(O284*'Valeurs de point'!$E$5)</f>
        <v>0</v>
      </c>
    </row>
    <row r="285" spans="1:17" ht="12" outlineLevel="2" thickBot="1">
      <c r="A285" s="114" t="s">
        <v>835</v>
      </c>
      <c r="B285" s="122" t="s">
        <v>836</v>
      </c>
      <c r="C285" s="122" t="s">
        <v>961</v>
      </c>
      <c r="D285" s="122" t="s">
        <v>1966</v>
      </c>
      <c r="E285" s="116">
        <v>0</v>
      </c>
      <c r="F285" s="115">
        <v>1</v>
      </c>
      <c r="G285" s="117">
        <v>937.76</v>
      </c>
      <c r="H285" s="117">
        <f>E285*F285*G285</f>
        <v>0</v>
      </c>
      <c r="I285" s="117">
        <v>1138.27</v>
      </c>
      <c r="J285" s="117">
        <f>E285*F285*I285</f>
        <v>0</v>
      </c>
      <c r="K285" s="138">
        <f>E285*F285*(G285+I285)</f>
        <v>0</v>
      </c>
      <c r="L285" s="119"/>
      <c r="M285" s="120">
        <f>K285*$M$3</f>
        <v>0</v>
      </c>
      <c r="N285" s="119"/>
      <c r="O285" s="120">
        <f>K285*$O$3</f>
        <v>0</v>
      </c>
      <c r="P285" s="119"/>
      <c r="Q285" s="121">
        <f>O285+(O285*'Valeurs de point'!$E$5)</f>
        <v>0</v>
      </c>
    </row>
    <row r="286" spans="1:17" ht="12" outlineLevel="1" thickBot="1">
      <c r="A286" s="101"/>
      <c r="B286" s="123" t="s">
        <v>16</v>
      </c>
      <c r="C286" s="124"/>
      <c r="D286" s="124"/>
      <c r="E286" s="125"/>
      <c r="F286" s="124"/>
      <c r="G286" s="126" t="e">
        <f>SUM(G284:G285)-SUM(#REF!)</f>
        <v>#REF!</v>
      </c>
      <c r="H286" s="126"/>
      <c r="I286" s="126"/>
      <c r="J286" s="126"/>
      <c r="K286" s="126"/>
      <c r="L286" s="127"/>
      <c r="M286" s="128">
        <f>SUBTOTAL(9,M284:M285)</f>
        <v>0</v>
      </c>
      <c r="N286" s="127"/>
      <c r="O286" s="128">
        <f>SUBTOTAL(9,O284:O285)</f>
        <v>0</v>
      </c>
      <c r="P286" s="127"/>
      <c r="Q286" s="129">
        <f>SUBTOTAL(9,Q284:Q285)</f>
        <v>0</v>
      </c>
    </row>
    <row r="287" spans="1:17" ht="12" outlineLevel="2" thickBot="1">
      <c r="A287" s="114" t="s">
        <v>837</v>
      </c>
      <c r="B287" s="153" t="s">
        <v>1483</v>
      </c>
      <c r="C287" s="122" t="s">
        <v>962</v>
      </c>
      <c r="D287" s="122" t="s">
        <v>838</v>
      </c>
      <c r="E287" s="116">
        <v>0</v>
      </c>
      <c r="F287" s="115">
        <v>1</v>
      </c>
      <c r="G287" s="117">
        <v>325.23</v>
      </c>
      <c r="H287" s="117">
        <f>E287*F287*G287</f>
        <v>0</v>
      </c>
      <c r="I287" s="117">
        <v>487.83</v>
      </c>
      <c r="J287" s="117">
        <f>E287*F287*I287</f>
        <v>0</v>
      </c>
      <c r="K287" s="138">
        <f>E287*F287*(G287+I287)</f>
        <v>0</v>
      </c>
      <c r="L287" s="119"/>
      <c r="M287" s="120">
        <f>K287*$M$3</f>
        <v>0</v>
      </c>
      <c r="N287" s="119"/>
      <c r="O287" s="120">
        <f>K287*$O$3</f>
        <v>0</v>
      </c>
      <c r="P287" s="119"/>
      <c r="Q287" s="121">
        <f>O287+(O287*'Valeurs de point'!$E$5)</f>
        <v>0</v>
      </c>
    </row>
    <row r="288" spans="1:17" ht="12" outlineLevel="1" thickBot="1">
      <c r="A288" s="101"/>
      <c r="B288" s="123" t="s">
        <v>1484</v>
      </c>
      <c r="C288" s="124"/>
      <c r="D288" s="124"/>
      <c r="E288" s="125"/>
      <c r="F288" s="124"/>
      <c r="G288" s="126" t="e">
        <f>SUM(G287:G287)-SUM(#REF!)</f>
        <v>#REF!</v>
      </c>
      <c r="H288" s="126"/>
      <c r="I288" s="126"/>
      <c r="J288" s="126"/>
      <c r="K288" s="126"/>
      <c r="L288" s="127"/>
      <c r="M288" s="128">
        <f>SUBTOTAL(9,M287:M287)</f>
        <v>0</v>
      </c>
      <c r="N288" s="127"/>
      <c r="O288" s="128">
        <f>SUBTOTAL(9,O287:O287)</f>
        <v>0</v>
      </c>
      <c r="P288" s="127"/>
      <c r="Q288" s="129">
        <f>SUBTOTAL(9,Q287:Q287)</f>
        <v>0</v>
      </c>
    </row>
    <row r="289" spans="1:17" ht="12" outlineLevel="2" thickBot="1">
      <c r="A289" s="114" t="s">
        <v>837</v>
      </c>
      <c r="B289" s="153" t="s">
        <v>1485</v>
      </c>
      <c r="C289" s="122" t="s">
        <v>963</v>
      </c>
      <c r="D289" s="122" t="s">
        <v>1967</v>
      </c>
      <c r="E289" s="116">
        <v>0</v>
      </c>
      <c r="F289" s="115">
        <v>1</v>
      </c>
      <c r="G289" s="117">
        <v>187.54</v>
      </c>
      <c r="H289" s="117">
        <f>E289*F289*G289</f>
        <v>0</v>
      </c>
      <c r="I289" s="117">
        <v>487.83</v>
      </c>
      <c r="J289" s="117">
        <f>E289*F289*I289</f>
        <v>0</v>
      </c>
      <c r="K289" s="138">
        <f>E289*F289*(G289+I289)</f>
        <v>0</v>
      </c>
      <c r="L289" s="119"/>
      <c r="M289" s="120">
        <f>K289*$M$3</f>
        <v>0</v>
      </c>
      <c r="N289" s="119"/>
      <c r="O289" s="120">
        <f>K289*$O$3</f>
        <v>0</v>
      </c>
      <c r="P289" s="119"/>
      <c r="Q289" s="121">
        <f>O289+(O289*'Valeurs de point'!$E$5)</f>
        <v>0</v>
      </c>
    </row>
    <row r="290" spans="1:17" ht="12" outlineLevel="1" thickBot="1">
      <c r="A290" s="101"/>
      <c r="B290" s="123" t="s">
        <v>1486</v>
      </c>
      <c r="C290" s="124"/>
      <c r="D290" s="124"/>
      <c r="E290" s="125"/>
      <c r="F290" s="124"/>
      <c r="G290" s="126" t="e">
        <f>SUM(G289:G289)-SUM(#REF!)</f>
        <v>#REF!</v>
      </c>
      <c r="H290" s="126"/>
      <c r="I290" s="126"/>
      <c r="J290" s="126"/>
      <c r="K290" s="126"/>
      <c r="L290" s="127"/>
      <c r="M290" s="128">
        <f>SUBTOTAL(9,M289:M289)</f>
        <v>0</v>
      </c>
      <c r="N290" s="127"/>
      <c r="O290" s="128">
        <f>SUBTOTAL(9,O289:O289)</f>
        <v>0</v>
      </c>
      <c r="P290" s="127"/>
      <c r="Q290" s="129">
        <f>SUBTOTAL(9,Q289:Q289)</f>
        <v>0</v>
      </c>
    </row>
    <row r="291" spans="1:17" ht="12" outlineLevel="2" thickBot="1">
      <c r="A291" s="114" t="s">
        <v>837</v>
      </c>
      <c r="B291" s="153" t="s">
        <v>1487</v>
      </c>
      <c r="C291" s="122" t="s">
        <v>964</v>
      </c>
      <c r="D291" s="122" t="s">
        <v>1968</v>
      </c>
      <c r="E291" s="116">
        <v>0</v>
      </c>
      <c r="F291" s="115">
        <v>1</v>
      </c>
      <c r="G291" s="117">
        <v>187.54</v>
      </c>
      <c r="H291" s="117">
        <f>E291*F291*G291</f>
        <v>0</v>
      </c>
      <c r="I291" s="117">
        <v>487.83</v>
      </c>
      <c r="J291" s="117">
        <f>E291*F291*I291</f>
        <v>0</v>
      </c>
      <c r="K291" s="138">
        <f>E291*F291*(G291+I291)</f>
        <v>0</v>
      </c>
      <c r="L291" s="119"/>
      <c r="M291" s="120">
        <f>K291*$M$3</f>
        <v>0</v>
      </c>
      <c r="N291" s="119"/>
      <c r="O291" s="120">
        <f>K291*$O$3</f>
        <v>0</v>
      </c>
      <c r="P291" s="119"/>
      <c r="Q291" s="121">
        <f>O291+(O291*'Valeurs de point'!$E$5)</f>
        <v>0</v>
      </c>
    </row>
    <row r="292" spans="1:17" ht="12" outlineLevel="1" thickBot="1">
      <c r="A292" s="101"/>
      <c r="B292" s="123" t="s">
        <v>1488</v>
      </c>
      <c r="C292" s="124"/>
      <c r="D292" s="124"/>
      <c r="E292" s="125"/>
      <c r="F292" s="124"/>
      <c r="G292" s="126" t="e">
        <f>SUM(G291:G291)-SUM(#REF!)</f>
        <v>#REF!</v>
      </c>
      <c r="H292" s="126"/>
      <c r="I292" s="126"/>
      <c r="J292" s="126"/>
      <c r="K292" s="126"/>
      <c r="L292" s="127"/>
      <c r="M292" s="128">
        <f>SUBTOTAL(9,M291:M291)</f>
        <v>0</v>
      </c>
      <c r="N292" s="127"/>
      <c r="O292" s="128">
        <f>SUBTOTAL(9,O291:O291)</f>
        <v>0</v>
      </c>
      <c r="P292" s="127"/>
      <c r="Q292" s="129">
        <f>SUBTOTAL(9,Q291:Q291)</f>
        <v>0</v>
      </c>
    </row>
    <row r="293" spans="1:17" outlineLevel="2">
      <c r="A293" s="114" t="s">
        <v>1454</v>
      </c>
      <c r="B293" s="122" t="s">
        <v>1773</v>
      </c>
      <c r="C293" s="122" t="s">
        <v>965</v>
      </c>
      <c r="D293" s="122" t="s">
        <v>1459</v>
      </c>
      <c r="E293" s="116">
        <v>0</v>
      </c>
      <c r="F293" s="115">
        <v>1</v>
      </c>
      <c r="G293" s="117">
        <v>390.28</v>
      </c>
      <c r="H293" s="117">
        <f>E293*F293*G293</f>
        <v>0</v>
      </c>
      <c r="I293" s="117">
        <v>487.83</v>
      </c>
      <c r="J293" s="117">
        <f>E293*F293*I293</f>
        <v>0</v>
      </c>
      <c r="K293" s="138">
        <f>E293*F293*(G293+I293)</f>
        <v>0</v>
      </c>
      <c r="L293" s="119"/>
      <c r="M293" s="120">
        <f>K293*$M$3</f>
        <v>0</v>
      </c>
      <c r="N293" s="119"/>
      <c r="O293" s="120">
        <f>K293*$O$3</f>
        <v>0</v>
      </c>
      <c r="P293" s="119"/>
      <c r="Q293" s="121">
        <f>O293+(O293*'Valeurs de point'!$E$5)</f>
        <v>0</v>
      </c>
    </row>
    <row r="294" spans="1:17" outlineLevel="2">
      <c r="A294" s="114" t="s">
        <v>1454</v>
      </c>
      <c r="B294" s="122" t="s">
        <v>1773</v>
      </c>
      <c r="C294" s="122" t="s">
        <v>407</v>
      </c>
      <c r="D294" s="122" t="s">
        <v>556</v>
      </c>
      <c r="E294" s="116">
        <v>0</v>
      </c>
      <c r="F294" s="115">
        <v>1</v>
      </c>
      <c r="G294" s="117">
        <v>225.04</v>
      </c>
      <c r="H294" s="117">
        <f>E294*F294*G294</f>
        <v>0</v>
      </c>
      <c r="I294" s="117">
        <v>487.83</v>
      </c>
      <c r="J294" s="117">
        <f>E294*F294*I294</f>
        <v>0</v>
      </c>
      <c r="K294" s="138">
        <f>E294*F294*(G294+I294)</f>
        <v>0</v>
      </c>
      <c r="L294" s="119"/>
      <c r="M294" s="120">
        <f>K294*$M$3</f>
        <v>0</v>
      </c>
      <c r="N294" s="119"/>
      <c r="O294" s="120">
        <f>K294*$O$3</f>
        <v>0</v>
      </c>
      <c r="P294" s="119"/>
      <c r="Q294" s="121">
        <f>O294+(O294*'Valeurs de point'!$E$5)</f>
        <v>0</v>
      </c>
    </row>
    <row r="295" spans="1:17" ht="12" outlineLevel="2" thickBot="1">
      <c r="A295" s="114" t="s">
        <v>1454</v>
      </c>
      <c r="B295" s="122" t="s">
        <v>1773</v>
      </c>
      <c r="C295" s="122" t="s">
        <v>408</v>
      </c>
      <c r="D295" s="122" t="s">
        <v>557</v>
      </c>
      <c r="E295" s="116">
        <v>0</v>
      </c>
      <c r="F295" s="115">
        <v>1</v>
      </c>
      <c r="G295" s="117">
        <v>450.09</v>
      </c>
      <c r="H295" s="117">
        <f>E295*F295*G295</f>
        <v>0</v>
      </c>
      <c r="I295" s="117">
        <v>975.66</v>
      </c>
      <c r="J295" s="117">
        <f>E295*F295*I295</f>
        <v>0</v>
      </c>
      <c r="K295" s="138">
        <f>E295*F295*(G295+I295)</f>
        <v>0</v>
      </c>
      <c r="L295" s="119"/>
      <c r="M295" s="120">
        <f>K295*$M$3</f>
        <v>0</v>
      </c>
      <c r="N295" s="119"/>
      <c r="O295" s="120">
        <f>K295*$O$3</f>
        <v>0</v>
      </c>
      <c r="P295" s="119"/>
      <c r="Q295" s="121">
        <f>O295+(O295*'Valeurs de point'!$E$5)</f>
        <v>0</v>
      </c>
    </row>
    <row r="296" spans="1:17" ht="12" outlineLevel="1" thickBot="1">
      <c r="A296" s="101"/>
      <c r="B296" s="123" t="s">
        <v>1772</v>
      </c>
      <c r="C296" s="124"/>
      <c r="D296" s="124"/>
      <c r="E296" s="125"/>
      <c r="F296" s="124"/>
      <c r="G296" s="126" t="e">
        <f>SUM(G293:G295)-SUM(#REF!)</f>
        <v>#REF!</v>
      </c>
      <c r="H296" s="126"/>
      <c r="I296" s="126"/>
      <c r="J296" s="126"/>
      <c r="K296" s="126"/>
      <c r="L296" s="127"/>
      <c r="M296" s="128">
        <f>SUBTOTAL(9,M293:M295)</f>
        <v>0</v>
      </c>
      <c r="N296" s="127"/>
      <c r="O296" s="128">
        <f>SUBTOTAL(9,O293:O295)</f>
        <v>0</v>
      </c>
      <c r="P296" s="127"/>
      <c r="Q296" s="129">
        <f>SUBTOTAL(9,Q293:Q295)</f>
        <v>0</v>
      </c>
    </row>
    <row r="297" spans="1:17" ht="12" outlineLevel="2" thickBot="1">
      <c r="A297" s="114" t="s">
        <v>1460</v>
      </c>
      <c r="B297" s="122" t="s">
        <v>361</v>
      </c>
      <c r="C297" s="122" t="s">
        <v>1840</v>
      </c>
      <c r="D297" s="122" t="s">
        <v>360</v>
      </c>
      <c r="E297" s="116">
        <v>0</v>
      </c>
      <c r="F297" s="115">
        <v>1</v>
      </c>
      <c r="G297" s="117">
        <v>187.54</v>
      </c>
      <c r="H297" s="117">
        <f>E297*F297*G297</f>
        <v>0</v>
      </c>
      <c r="I297" s="117">
        <v>487.83</v>
      </c>
      <c r="J297" s="117">
        <f>E297*F297*I297</f>
        <v>0</v>
      </c>
      <c r="K297" s="138">
        <f>E297*F297*(G297+I297)</f>
        <v>0</v>
      </c>
      <c r="L297" s="119"/>
      <c r="M297" s="120">
        <f>K297*$M$3</f>
        <v>0</v>
      </c>
      <c r="N297" s="119"/>
      <c r="O297" s="120">
        <f>K297*$O$3</f>
        <v>0</v>
      </c>
      <c r="P297" s="119"/>
      <c r="Q297" s="121">
        <f>O297+(O297*'Valeurs de point'!$E$5)</f>
        <v>0</v>
      </c>
    </row>
    <row r="298" spans="1:17" ht="12" outlineLevel="1" thickBot="1">
      <c r="A298" s="101"/>
      <c r="B298" s="123" t="s">
        <v>362</v>
      </c>
      <c r="C298" s="124"/>
      <c r="D298" s="124"/>
      <c r="E298" s="125"/>
      <c r="F298" s="124"/>
      <c r="G298" s="126" t="e">
        <f>G297-#REF!</f>
        <v>#REF!</v>
      </c>
      <c r="H298" s="126"/>
      <c r="I298" s="126"/>
      <c r="J298" s="126"/>
      <c r="K298" s="126"/>
      <c r="L298" s="127"/>
      <c r="M298" s="128">
        <f>SUBTOTAL(9,M297)</f>
        <v>0</v>
      </c>
      <c r="N298" s="127"/>
      <c r="O298" s="128">
        <f>SUBTOTAL(9,O297)</f>
        <v>0</v>
      </c>
      <c r="P298" s="127"/>
      <c r="Q298" s="129">
        <f>SUBTOTAL(9,Q297)</f>
        <v>0</v>
      </c>
    </row>
    <row r="299" spans="1:17" outlineLevel="2">
      <c r="A299" s="114" t="s">
        <v>13</v>
      </c>
      <c r="B299" s="122" t="s">
        <v>1775</v>
      </c>
      <c r="C299" s="122" t="s">
        <v>965</v>
      </c>
      <c r="D299" s="122" t="s">
        <v>1459</v>
      </c>
      <c r="E299" s="116">
        <v>0</v>
      </c>
      <c r="F299" s="115">
        <v>1</v>
      </c>
      <c r="G299" s="117">
        <v>390.28</v>
      </c>
      <c r="H299" s="117">
        <f>E299*F299*G299</f>
        <v>0</v>
      </c>
      <c r="I299" s="117">
        <v>487.83</v>
      </c>
      <c r="J299" s="117">
        <f>E299*F299*I299</f>
        <v>0</v>
      </c>
      <c r="K299" s="138">
        <f>E299*F299*(G299+I299)</f>
        <v>0</v>
      </c>
      <c r="L299" s="119"/>
      <c r="M299" s="120">
        <f>K299*$M$3</f>
        <v>0</v>
      </c>
      <c r="N299" s="119"/>
      <c r="O299" s="120">
        <f>K299*$O$3</f>
        <v>0</v>
      </c>
      <c r="P299" s="119"/>
      <c r="Q299" s="121">
        <f>O299+(O299*'Valeurs de point'!$E$5)</f>
        <v>0</v>
      </c>
    </row>
    <row r="300" spans="1:17" outlineLevel="2">
      <c r="A300" s="114" t="s">
        <v>13</v>
      </c>
      <c r="B300" s="122" t="s">
        <v>1775</v>
      </c>
      <c r="C300" s="122" t="s">
        <v>966</v>
      </c>
      <c r="D300" s="122" t="s">
        <v>1838</v>
      </c>
      <c r="E300" s="116">
        <v>0</v>
      </c>
      <c r="F300" s="115">
        <v>1</v>
      </c>
      <c r="G300" s="117">
        <v>195.14</v>
      </c>
      <c r="H300" s="117">
        <f>E300*F300*G300</f>
        <v>0</v>
      </c>
      <c r="I300" s="117">
        <v>243.91</v>
      </c>
      <c r="J300" s="117">
        <f>E300*F300*I300</f>
        <v>0</v>
      </c>
      <c r="K300" s="138">
        <f>E300*F300*(G300+I300)</f>
        <v>0</v>
      </c>
      <c r="L300" s="119"/>
      <c r="M300" s="120">
        <f>K300*$M$3</f>
        <v>0</v>
      </c>
      <c r="N300" s="119"/>
      <c r="O300" s="120">
        <f>K300*$O$3</f>
        <v>0</v>
      </c>
      <c r="P300" s="119"/>
      <c r="Q300" s="121">
        <f>O300+(O300*'Valeurs de point'!$E$5)</f>
        <v>0</v>
      </c>
    </row>
    <row r="301" spans="1:17" ht="12" outlineLevel="2" thickBot="1">
      <c r="A301" s="114" t="s">
        <v>13</v>
      </c>
      <c r="B301" s="122" t="s">
        <v>1775</v>
      </c>
      <c r="C301" s="122" t="s">
        <v>1839</v>
      </c>
      <c r="D301" s="122" t="s">
        <v>1673</v>
      </c>
      <c r="E301" s="116">
        <v>0</v>
      </c>
      <c r="F301" s="115">
        <v>1</v>
      </c>
      <c r="G301" s="117">
        <v>585.41999999999996</v>
      </c>
      <c r="H301" s="117">
        <f>E301*F301*G301</f>
        <v>0</v>
      </c>
      <c r="I301" s="117">
        <v>731.74</v>
      </c>
      <c r="J301" s="117">
        <f>E301*F301*I301</f>
        <v>0</v>
      </c>
      <c r="K301" s="138">
        <f>E301*F301*(G301+I301)</f>
        <v>0</v>
      </c>
      <c r="L301" s="119"/>
      <c r="M301" s="120">
        <f>K301*$M$3</f>
        <v>0</v>
      </c>
      <c r="N301" s="119"/>
      <c r="O301" s="120">
        <f>K301*$O$3</f>
        <v>0</v>
      </c>
      <c r="P301" s="119"/>
      <c r="Q301" s="121">
        <f>O301+(O301*'Valeurs de point'!$E$5)</f>
        <v>0</v>
      </c>
    </row>
    <row r="302" spans="1:17" ht="12" outlineLevel="1" thickBot="1">
      <c r="A302" s="101"/>
      <c r="B302" s="123" t="s">
        <v>1774</v>
      </c>
      <c r="C302" s="124"/>
      <c r="D302" s="124"/>
      <c r="E302" s="125"/>
      <c r="F302" s="124"/>
      <c r="G302" s="126" t="e">
        <f>SUM(G299:G301)-SUM(#REF!)</f>
        <v>#REF!</v>
      </c>
      <c r="H302" s="126"/>
      <c r="I302" s="126"/>
      <c r="J302" s="126"/>
      <c r="K302" s="126"/>
      <c r="L302" s="127"/>
      <c r="M302" s="128">
        <f>SUBTOTAL(9,M299:M301)</f>
        <v>0</v>
      </c>
      <c r="N302" s="127"/>
      <c r="O302" s="128">
        <f>SUBTOTAL(9,O299:O301)</f>
        <v>0</v>
      </c>
      <c r="P302" s="127"/>
      <c r="Q302" s="129">
        <f>SUBTOTAL(9,Q299:Q301)</f>
        <v>0</v>
      </c>
    </row>
    <row r="303" spans="1:17" outlineLevel="2">
      <c r="A303" s="114" t="s">
        <v>1674</v>
      </c>
      <c r="B303" s="122" t="s">
        <v>1777</v>
      </c>
      <c r="C303" s="122" t="s">
        <v>965</v>
      </c>
      <c r="D303" s="122" t="s">
        <v>1459</v>
      </c>
      <c r="E303" s="116">
        <v>0</v>
      </c>
      <c r="F303" s="115">
        <v>1</v>
      </c>
      <c r="G303" s="117">
        <v>390.28</v>
      </c>
      <c r="H303" s="117">
        <f>E303*F303*G303</f>
        <v>0</v>
      </c>
      <c r="I303" s="117">
        <v>487.83</v>
      </c>
      <c r="J303" s="117">
        <f>E303*F303*I303</f>
        <v>0</v>
      </c>
      <c r="K303" s="138">
        <f>E303*F303*(G303+I303)</f>
        <v>0</v>
      </c>
      <c r="L303" s="119"/>
      <c r="M303" s="120">
        <f>K303*$M$3</f>
        <v>0</v>
      </c>
      <c r="N303" s="119"/>
      <c r="O303" s="120">
        <f>K303*$O$3</f>
        <v>0</v>
      </c>
      <c r="P303" s="119"/>
      <c r="Q303" s="121">
        <f>O303+(O303*'Valeurs de point'!$E$5)</f>
        <v>0</v>
      </c>
    </row>
    <row r="304" spans="1:17" outlineLevel="2">
      <c r="A304" s="114" t="s">
        <v>1674</v>
      </c>
      <c r="B304" s="122" t="s">
        <v>1777</v>
      </c>
      <c r="C304" s="122" t="s">
        <v>405</v>
      </c>
      <c r="D304" s="122" t="s">
        <v>1315</v>
      </c>
      <c r="E304" s="116">
        <v>0</v>
      </c>
      <c r="F304" s="115">
        <v>1</v>
      </c>
      <c r="G304" s="117">
        <v>75.010000000000005</v>
      </c>
      <c r="H304" s="117">
        <f>E304*F304*G304</f>
        <v>0</v>
      </c>
      <c r="I304" s="117">
        <v>162.61000000000001</v>
      </c>
      <c r="J304" s="117">
        <f>E304*F304*I304</f>
        <v>0</v>
      </c>
      <c r="K304" s="138">
        <f>E304*F304*(G304+I304)</f>
        <v>0</v>
      </c>
      <c r="L304" s="119"/>
      <c r="M304" s="120">
        <f>K304*$M$3</f>
        <v>0</v>
      </c>
      <c r="N304" s="119"/>
      <c r="O304" s="120">
        <f>K304*$O$3</f>
        <v>0</v>
      </c>
      <c r="P304" s="119"/>
      <c r="Q304" s="121">
        <f>O304+(O304*'Valeurs de point'!$E$5)</f>
        <v>0</v>
      </c>
    </row>
    <row r="305" spans="1:17" ht="12" outlineLevel="2" thickBot="1">
      <c r="A305" s="114" t="s">
        <v>1674</v>
      </c>
      <c r="B305" s="122" t="s">
        <v>1777</v>
      </c>
      <c r="C305" s="122" t="s">
        <v>406</v>
      </c>
      <c r="D305" s="122" t="s">
        <v>1316</v>
      </c>
      <c r="E305" s="116">
        <v>0</v>
      </c>
      <c r="F305" s="115">
        <v>1</v>
      </c>
      <c r="G305" s="117">
        <v>168.78</v>
      </c>
      <c r="H305" s="117">
        <f>E305*F305*G305</f>
        <v>0</v>
      </c>
      <c r="I305" s="117">
        <v>365.87</v>
      </c>
      <c r="J305" s="117">
        <f>E305*F305*I305</f>
        <v>0</v>
      </c>
      <c r="K305" s="138">
        <f>E305*F305*(G305+I305)</f>
        <v>0</v>
      </c>
      <c r="L305" s="119"/>
      <c r="M305" s="120">
        <f>K305*$M$3</f>
        <v>0</v>
      </c>
      <c r="N305" s="119"/>
      <c r="O305" s="120">
        <f>K305*$O$3</f>
        <v>0</v>
      </c>
      <c r="P305" s="119"/>
      <c r="Q305" s="121">
        <f>O305+(O305*'Valeurs de point'!$E$5)</f>
        <v>0</v>
      </c>
    </row>
    <row r="306" spans="1:17" ht="12" outlineLevel="1" thickBot="1">
      <c r="A306" s="101"/>
      <c r="B306" s="123" t="s">
        <v>1776</v>
      </c>
      <c r="C306" s="124"/>
      <c r="D306" s="124"/>
      <c r="E306" s="125"/>
      <c r="F306" s="124"/>
      <c r="G306" s="126" t="e">
        <f>SUM(G303:G305)-SUM(#REF!)</f>
        <v>#REF!</v>
      </c>
      <c r="H306" s="126"/>
      <c r="I306" s="126"/>
      <c r="J306" s="126"/>
      <c r="K306" s="126"/>
      <c r="L306" s="127"/>
      <c r="M306" s="128">
        <f>SUBTOTAL(9,M303:M305)</f>
        <v>0</v>
      </c>
      <c r="N306" s="127"/>
      <c r="O306" s="128">
        <f>SUBTOTAL(9,O303:O305)</f>
        <v>0</v>
      </c>
      <c r="P306" s="127"/>
      <c r="Q306" s="129">
        <f>SUBTOTAL(9,Q303:Q305)</f>
        <v>0</v>
      </c>
    </row>
    <row r="307" spans="1:17" outlineLevel="2">
      <c r="A307" s="114" t="s">
        <v>1674</v>
      </c>
      <c r="B307" s="122" t="s">
        <v>1779</v>
      </c>
      <c r="C307" s="122" t="s">
        <v>965</v>
      </c>
      <c r="D307" s="122" t="s">
        <v>1459</v>
      </c>
      <c r="E307" s="116">
        <v>0</v>
      </c>
      <c r="F307" s="115">
        <v>1</v>
      </c>
      <c r="G307" s="117">
        <v>390.28</v>
      </c>
      <c r="H307" s="117">
        <f>E307*F307*G307</f>
        <v>0</v>
      </c>
      <c r="I307" s="117">
        <v>487.83</v>
      </c>
      <c r="J307" s="117">
        <f>E307*F307*I307</f>
        <v>0</v>
      </c>
      <c r="K307" s="138">
        <f>E307*F307*(G307+I307)</f>
        <v>0</v>
      </c>
      <c r="L307" s="119"/>
      <c r="M307" s="120">
        <f>K307*$M$3</f>
        <v>0</v>
      </c>
      <c r="N307" s="119"/>
      <c r="O307" s="120">
        <f>K307*$O$3</f>
        <v>0</v>
      </c>
      <c r="P307" s="119"/>
      <c r="Q307" s="121">
        <f>O307+(O307*'Valeurs de point'!$E$5)</f>
        <v>0</v>
      </c>
    </row>
    <row r="308" spans="1:17" ht="12" outlineLevel="2" thickBot="1">
      <c r="A308" s="114" t="s">
        <v>1674</v>
      </c>
      <c r="B308" s="122" t="s">
        <v>1779</v>
      </c>
      <c r="C308" s="122" t="s">
        <v>404</v>
      </c>
      <c r="D308" s="122" t="s">
        <v>1314</v>
      </c>
      <c r="E308" s="116">
        <v>0</v>
      </c>
      <c r="F308" s="115">
        <v>1</v>
      </c>
      <c r="G308" s="117">
        <v>112.52</v>
      </c>
      <c r="H308" s="117">
        <f>E308*F308*G308</f>
        <v>0</v>
      </c>
      <c r="I308" s="117">
        <v>243.91</v>
      </c>
      <c r="J308" s="117">
        <f>E308*F308*I308</f>
        <v>0</v>
      </c>
      <c r="K308" s="138">
        <f>E308*F308*(G308+I308)</f>
        <v>0</v>
      </c>
      <c r="L308" s="119"/>
      <c r="M308" s="120">
        <f>K308*$M$3</f>
        <v>0</v>
      </c>
      <c r="N308" s="119"/>
      <c r="O308" s="120">
        <f>K308*$O$3</f>
        <v>0</v>
      </c>
      <c r="P308" s="119"/>
      <c r="Q308" s="121">
        <f>O308+(O308*'Valeurs de point'!$E$5)</f>
        <v>0</v>
      </c>
    </row>
    <row r="309" spans="1:17" ht="12" outlineLevel="1" thickBot="1">
      <c r="A309" s="101"/>
      <c r="B309" s="123" t="s">
        <v>1778</v>
      </c>
      <c r="C309" s="124"/>
      <c r="D309" s="124"/>
      <c r="E309" s="125"/>
      <c r="F309" s="124"/>
      <c r="G309" s="126" t="e">
        <f>SUM(G307:G308)-SUM(#REF!)</f>
        <v>#REF!</v>
      </c>
      <c r="H309" s="126"/>
      <c r="I309" s="126"/>
      <c r="J309" s="126"/>
      <c r="K309" s="126"/>
      <c r="L309" s="127"/>
      <c r="M309" s="128">
        <f>SUBTOTAL(9,M307:M308)</f>
        <v>0</v>
      </c>
      <c r="N309" s="127"/>
      <c r="O309" s="128">
        <f>SUBTOTAL(9,O307:O308)</f>
        <v>0</v>
      </c>
      <c r="P309" s="127"/>
      <c r="Q309" s="129">
        <f>SUBTOTAL(9,Q307:Q308)</f>
        <v>0</v>
      </c>
    </row>
    <row r="310" spans="1:17" ht="12" outlineLevel="2" thickBot="1">
      <c r="A310" s="114" t="s">
        <v>1460</v>
      </c>
      <c r="B310" s="122" t="s">
        <v>1461</v>
      </c>
      <c r="C310" s="122" t="s">
        <v>1840</v>
      </c>
      <c r="D310" s="122" t="s">
        <v>1969</v>
      </c>
      <c r="E310" s="116">
        <v>0</v>
      </c>
      <c r="F310" s="115">
        <v>1</v>
      </c>
      <c r="G310" s="117">
        <v>390.28</v>
      </c>
      <c r="H310" s="117">
        <f>E310*F310*G310</f>
        <v>0</v>
      </c>
      <c r="I310" s="117">
        <v>487.83</v>
      </c>
      <c r="J310" s="117">
        <f>E310*F310*I310</f>
        <v>0</v>
      </c>
      <c r="K310" s="138">
        <f>E310*F310*(G310+I310)</f>
        <v>0</v>
      </c>
      <c r="L310" s="119"/>
      <c r="M310" s="120">
        <f>K310*$M$3</f>
        <v>0</v>
      </c>
      <c r="N310" s="119"/>
      <c r="O310" s="120">
        <f>K310*$O$3</f>
        <v>0</v>
      </c>
      <c r="P310" s="119"/>
      <c r="Q310" s="121">
        <f>O310+(O310*'Valeurs de point'!$E$5)</f>
        <v>0</v>
      </c>
    </row>
    <row r="311" spans="1:17" ht="12" outlineLevel="1" thickBot="1">
      <c r="A311" s="101"/>
      <c r="B311" s="123" t="s">
        <v>629</v>
      </c>
      <c r="C311" s="124"/>
      <c r="D311" s="124"/>
      <c r="E311" s="125"/>
      <c r="F311" s="124"/>
      <c r="G311" s="126" t="e">
        <f>G310-#REF!</f>
        <v>#REF!</v>
      </c>
      <c r="H311" s="126"/>
      <c r="I311" s="126"/>
      <c r="J311" s="126"/>
      <c r="K311" s="126"/>
      <c r="L311" s="127"/>
      <c r="M311" s="128">
        <f>SUBTOTAL(9,M310)</f>
        <v>0</v>
      </c>
      <c r="N311" s="127"/>
      <c r="O311" s="128">
        <f>SUBTOTAL(9,O310)</f>
        <v>0</v>
      </c>
      <c r="P311" s="127"/>
      <c r="Q311" s="129">
        <f>SUBTOTAL(9,Q310)</f>
        <v>0</v>
      </c>
    </row>
    <row r="312" spans="1:17" outlineLevel="2">
      <c r="A312" s="114" t="s">
        <v>558</v>
      </c>
      <c r="B312" s="122" t="s">
        <v>1781</v>
      </c>
      <c r="C312" s="122" t="s">
        <v>965</v>
      </c>
      <c r="D312" s="122" t="s">
        <v>1459</v>
      </c>
      <c r="E312" s="116">
        <v>0</v>
      </c>
      <c r="F312" s="115">
        <v>1</v>
      </c>
      <c r="G312" s="117">
        <v>390.28</v>
      </c>
      <c r="H312" s="117">
        <f>E312*F312*G312</f>
        <v>0</v>
      </c>
      <c r="I312" s="117">
        <v>487.83</v>
      </c>
      <c r="J312" s="117">
        <f>E312*F312*I312</f>
        <v>0</v>
      </c>
      <c r="K312" s="138">
        <f>E312*F312*(G312+I312)</f>
        <v>0</v>
      </c>
      <c r="L312" s="119"/>
      <c r="M312" s="120">
        <f>K312*$M$3</f>
        <v>0</v>
      </c>
      <c r="N312" s="119"/>
      <c r="O312" s="120">
        <f>K312*$O$3</f>
        <v>0</v>
      </c>
      <c r="P312" s="119"/>
      <c r="Q312" s="121">
        <f>O312+(O312*'Valeurs de point'!$E$5)</f>
        <v>0</v>
      </c>
    </row>
    <row r="313" spans="1:17" ht="12" outlineLevel="2" thickBot="1">
      <c r="A313" s="114" t="s">
        <v>558</v>
      </c>
      <c r="B313" s="122" t="s">
        <v>1781</v>
      </c>
      <c r="C313" s="122" t="s">
        <v>409</v>
      </c>
      <c r="D313" s="122" t="s">
        <v>559</v>
      </c>
      <c r="E313" s="116">
        <v>0</v>
      </c>
      <c r="F313" s="115">
        <v>1</v>
      </c>
      <c r="G313" s="117">
        <v>112.52</v>
      </c>
      <c r="H313" s="117">
        <f>E313*F313*G313</f>
        <v>0</v>
      </c>
      <c r="I313" s="117">
        <v>243.91</v>
      </c>
      <c r="J313" s="117">
        <f>E313*F313*I313</f>
        <v>0</v>
      </c>
      <c r="K313" s="138">
        <f>E313*F313*(G313+I313)</f>
        <v>0</v>
      </c>
      <c r="L313" s="119"/>
      <c r="M313" s="120">
        <f>K313*$M$3</f>
        <v>0</v>
      </c>
      <c r="N313" s="119"/>
      <c r="O313" s="120">
        <f>K313*$O$3</f>
        <v>0</v>
      </c>
      <c r="P313" s="119"/>
      <c r="Q313" s="121">
        <f>O313+(O313*'Valeurs de point'!$E$5)</f>
        <v>0</v>
      </c>
    </row>
    <row r="314" spans="1:17" ht="12" outlineLevel="1" thickBot="1">
      <c r="A314" s="101"/>
      <c r="B314" s="123" t="s">
        <v>1780</v>
      </c>
      <c r="C314" s="124"/>
      <c r="D314" s="124"/>
      <c r="E314" s="125"/>
      <c r="F314" s="124"/>
      <c r="G314" s="126" t="e">
        <f>SUM(G312:G313)-SUM(#REF!)</f>
        <v>#REF!</v>
      </c>
      <c r="H314" s="126"/>
      <c r="I314" s="126"/>
      <c r="J314" s="126"/>
      <c r="K314" s="126"/>
      <c r="L314" s="127"/>
      <c r="M314" s="128">
        <f>SUBTOTAL(9,M312:M313)</f>
        <v>0</v>
      </c>
      <c r="N314" s="127"/>
      <c r="O314" s="128">
        <f>SUBTOTAL(9,O312:O313)</f>
        <v>0</v>
      </c>
      <c r="P314" s="127"/>
      <c r="Q314" s="129">
        <f>SUBTOTAL(9,Q312:Q313)</f>
        <v>0</v>
      </c>
    </row>
    <row r="315" spans="1:17" outlineLevel="2">
      <c r="A315" s="114" t="s">
        <v>1701</v>
      </c>
      <c r="B315" s="122" t="s">
        <v>1783</v>
      </c>
      <c r="C315" s="122" t="s">
        <v>965</v>
      </c>
      <c r="D315" s="122" t="s">
        <v>1459</v>
      </c>
      <c r="E315" s="116">
        <v>0</v>
      </c>
      <c r="F315" s="115">
        <v>1</v>
      </c>
      <c r="G315" s="117">
        <v>390.28</v>
      </c>
      <c r="H315" s="117">
        <f>E315*F315*G315</f>
        <v>0</v>
      </c>
      <c r="I315" s="117">
        <v>487.83</v>
      </c>
      <c r="J315" s="117">
        <f>E315*F315*I315</f>
        <v>0</v>
      </c>
      <c r="K315" s="138">
        <f>E315*F315*(G315+I315)</f>
        <v>0</v>
      </c>
      <c r="L315" s="119"/>
      <c r="M315" s="120">
        <f>K315*$M$3</f>
        <v>0</v>
      </c>
      <c r="N315" s="119"/>
      <c r="O315" s="120">
        <f>K315*$O$3</f>
        <v>0</v>
      </c>
      <c r="P315" s="119"/>
      <c r="Q315" s="121">
        <f>O315+(O315*'Valeurs de point'!$E$5)</f>
        <v>0</v>
      </c>
    </row>
    <row r="316" spans="1:17" ht="12" outlineLevel="2" thickBot="1">
      <c r="A316" s="114" t="s">
        <v>558</v>
      </c>
      <c r="B316" s="122" t="s">
        <v>1783</v>
      </c>
      <c r="C316" s="122" t="s">
        <v>378</v>
      </c>
      <c r="D316" s="122" t="s">
        <v>1008</v>
      </c>
      <c r="E316" s="116">
        <v>0</v>
      </c>
      <c r="F316" s="115">
        <v>1</v>
      </c>
      <c r="G316" s="117">
        <v>325.23</v>
      </c>
      <c r="H316" s="117">
        <f>E316*F316*G316</f>
        <v>0</v>
      </c>
      <c r="I316" s="117">
        <v>487.83</v>
      </c>
      <c r="J316" s="117">
        <f>E316*F316*I316</f>
        <v>0</v>
      </c>
      <c r="K316" s="138">
        <f>E316*F316*(G316+I316)</f>
        <v>0</v>
      </c>
      <c r="L316" s="119"/>
      <c r="M316" s="120">
        <f>K316*$M$3</f>
        <v>0</v>
      </c>
      <c r="N316" s="119"/>
      <c r="O316" s="120">
        <f>K316*$O$3</f>
        <v>0</v>
      </c>
      <c r="P316" s="119"/>
      <c r="Q316" s="121">
        <f>O316+(O316*'Valeurs de point'!$E$5)</f>
        <v>0</v>
      </c>
    </row>
    <row r="317" spans="1:17" ht="12" outlineLevel="1" thickBot="1">
      <c r="A317" s="101"/>
      <c r="B317" s="123" t="s">
        <v>1782</v>
      </c>
      <c r="C317" s="124"/>
      <c r="D317" s="124"/>
      <c r="E317" s="125"/>
      <c r="F317" s="124"/>
      <c r="G317" s="126" t="e">
        <f>SUM(G315:G316)-SUM(#REF!)</f>
        <v>#REF!</v>
      </c>
      <c r="H317" s="126"/>
      <c r="I317" s="126"/>
      <c r="J317" s="126"/>
      <c r="K317" s="126"/>
      <c r="L317" s="127"/>
      <c r="M317" s="128">
        <f>SUBTOTAL(9,M315:M316)</f>
        <v>0</v>
      </c>
      <c r="N317" s="127"/>
      <c r="O317" s="128">
        <f>SUBTOTAL(9,O315:O316)</f>
        <v>0</v>
      </c>
      <c r="P317" s="127"/>
      <c r="Q317" s="129">
        <f>SUBTOTAL(9,Q315:Q316)</f>
        <v>0</v>
      </c>
    </row>
    <row r="318" spans="1:17" outlineLevel="2">
      <c r="A318" s="114" t="s">
        <v>837</v>
      </c>
      <c r="B318" s="163" t="s">
        <v>352</v>
      </c>
      <c r="C318" s="115" t="s">
        <v>563</v>
      </c>
      <c r="D318" s="115" t="s">
        <v>564</v>
      </c>
      <c r="E318" s="116">
        <v>0</v>
      </c>
      <c r="F318" s="115">
        <v>1</v>
      </c>
      <c r="G318" s="117">
        <v>31.26</v>
      </c>
      <c r="H318" s="117">
        <f>E318*F318*G318</f>
        <v>0</v>
      </c>
      <c r="I318" s="117">
        <v>99.12</v>
      </c>
      <c r="J318" s="117">
        <f>E318*F318*I318</f>
        <v>0</v>
      </c>
      <c r="K318" s="138">
        <f>E318*F318*(G318+I318)</f>
        <v>0</v>
      </c>
      <c r="L318" s="119"/>
      <c r="M318" s="120"/>
      <c r="N318" s="119"/>
      <c r="O318" s="120"/>
      <c r="P318" s="119"/>
      <c r="Q318" s="121"/>
    </row>
    <row r="319" spans="1:17" ht="12" outlineLevel="2" thickBot="1">
      <c r="A319" s="114" t="s">
        <v>837</v>
      </c>
      <c r="B319" s="153" t="s">
        <v>352</v>
      </c>
      <c r="C319" s="122" t="s">
        <v>394</v>
      </c>
      <c r="D319" s="122" t="s">
        <v>1961</v>
      </c>
      <c r="E319" s="116">
        <v>0</v>
      </c>
      <c r="F319" s="115">
        <v>1</v>
      </c>
      <c r="G319" s="117">
        <v>62.51</v>
      </c>
      <c r="H319" s="117">
        <f>E319*F319*G319</f>
        <v>0</v>
      </c>
      <c r="I319" s="117">
        <v>162.61000000000001</v>
      </c>
      <c r="J319" s="117">
        <f>E319*F319*I319</f>
        <v>0</v>
      </c>
      <c r="K319" s="138">
        <f>E319*F319*(G319+I319)</f>
        <v>0</v>
      </c>
      <c r="L319" s="119"/>
      <c r="M319" s="120">
        <f>K319*$M$3</f>
        <v>0</v>
      </c>
      <c r="N319" s="119"/>
      <c r="O319" s="120">
        <f>K319*$O$3</f>
        <v>0</v>
      </c>
      <c r="P319" s="119"/>
      <c r="Q319" s="121">
        <f>O319+(O319*'Valeurs de point'!$E$5)</f>
        <v>0</v>
      </c>
    </row>
    <row r="320" spans="1:17" ht="12" outlineLevel="1" thickBot="1">
      <c r="A320" s="101"/>
      <c r="B320" s="123" t="s">
        <v>353</v>
      </c>
      <c r="C320" s="124"/>
      <c r="D320" s="124"/>
      <c r="E320" s="125"/>
      <c r="F320" s="124"/>
      <c r="G320" s="126">
        <f>SUM(G319:G319)-SUM(G318)</f>
        <v>31.249999999999996</v>
      </c>
      <c r="H320" s="126"/>
      <c r="I320" s="126"/>
      <c r="J320" s="126"/>
      <c r="K320" s="126"/>
      <c r="L320" s="127"/>
      <c r="M320" s="128">
        <f>SUBTOTAL(9,M319:M319)</f>
        <v>0</v>
      </c>
      <c r="N320" s="127"/>
      <c r="O320" s="128">
        <f>SUBTOTAL(9,O319:O319)</f>
        <v>0</v>
      </c>
      <c r="P320" s="127"/>
      <c r="Q320" s="129">
        <f>SUBTOTAL(9,Q319:Q319)</f>
        <v>0</v>
      </c>
    </row>
    <row r="321" spans="1:17" ht="12" outlineLevel="2" thickBot="1">
      <c r="A321" s="114" t="s">
        <v>837</v>
      </c>
      <c r="B321" s="153" t="s">
        <v>354</v>
      </c>
      <c r="C321" s="122" t="s">
        <v>394</v>
      </c>
      <c r="D321" s="122" t="s">
        <v>1961</v>
      </c>
      <c r="E321" s="116">
        <v>0</v>
      </c>
      <c r="F321" s="115">
        <v>1</v>
      </c>
      <c r="G321" s="117">
        <v>62.51</v>
      </c>
      <c r="H321" s="117">
        <f>E321*F321*G321</f>
        <v>0</v>
      </c>
      <c r="I321" s="117">
        <v>162.61000000000001</v>
      </c>
      <c r="J321" s="117">
        <f>E321*F321*I321</f>
        <v>0</v>
      </c>
      <c r="K321" s="138">
        <f>E321*F321*(G321+I321)</f>
        <v>0</v>
      </c>
      <c r="L321" s="119"/>
      <c r="M321" s="120">
        <f>K321*$M$3</f>
        <v>0</v>
      </c>
      <c r="N321" s="119"/>
      <c r="O321" s="120">
        <f>K321*$O$3</f>
        <v>0</v>
      </c>
      <c r="P321" s="119"/>
      <c r="Q321" s="121">
        <f>O321+(O321*'Valeurs de point'!$E$5)</f>
        <v>0</v>
      </c>
    </row>
    <row r="322" spans="1:17" ht="12" outlineLevel="1" thickBot="1">
      <c r="A322" s="101"/>
      <c r="B322" s="123" t="s">
        <v>355</v>
      </c>
      <c r="C322" s="124"/>
      <c r="D322" s="124"/>
      <c r="E322" s="125"/>
      <c r="F322" s="124"/>
      <c r="G322" s="126" t="e">
        <f>SUM(G321:G321)-SUM(#REF!)</f>
        <v>#REF!</v>
      </c>
      <c r="H322" s="126"/>
      <c r="I322" s="126"/>
      <c r="J322" s="126"/>
      <c r="K322" s="126"/>
      <c r="L322" s="127"/>
      <c r="M322" s="128">
        <f>SUBTOTAL(9,M321:M321)</f>
        <v>0</v>
      </c>
      <c r="N322" s="127"/>
      <c r="O322" s="128">
        <f>SUBTOTAL(9,O321:O321)</f>
        <v>0</v>
      </c>
      <c r="P322" s="127"/>
      <c r="Q322" s="129">
        <f>SUBTOTAL(9,Q321:Q321)</f>
        <v>0</v>
      </c>
    </row>
    <row r="323" spans="1:17" ht="12" outlineLevel="2" thickBot="1">
      <c r="A323" s="114" t="s">
        <v>837</v>
      </c>
      <c r="B323" s="153" t="s">
        <v>356</v>
      </c>
      <c r="C323" s="122" t="s">
        <v>394</v>
      </c>
      <c r="D323" s="122" t="s">
        <v>1961</v>
      </c>
      <c r="E323" s="116">
        <v>0</v>
      </c>
      <c r="F323" s="115">
        <v>1</v>
      </c>
      <c r="G323" s="117">
        <v>62.51</v>
      </c>
      <c r="H323" s="117">
        <f>E323*F323*G323</f>
        <v>0</v>
      </c>
      <c r="I323" s="117">
        <v>162.61000000000001</v>
      </c>
      <c r="J323" s="117">
        <f>E323*F323*I323</f>
        <v>0</v>
      </c>
      <c r="K323" s="138">
        <f>E323*F323*(G323+I323)</f>
        <v>0</v>
      </c>
      <c r="L323" s="119"/>
      <c r="M323" s="120">
        <f>K323*$M$3</f>
        <v>0</v>
      </c>
      <c r="N323" s="119"/>
      <c r="O323" s="120">
        <f>K323*$O$3</f>
        <v>0</v>
      </c>
      <c r="P323" s="119"/>
      <c r="Q323" s="121">
        <f>O323+(O323*'Valeurs de point'!$E$5)</f>
        <v>0</v>
      </c>
    </row>
    <row r="324" spans="1:17" ht="12" outlineLevel="1" thickBot="1">
      <c r="A324" s="101"/>
      <c r="B324" s="123" t="s">
        <v>357</v>
      </c>
      <c r="C324" s="124"/>
      <c r="D324" s="124"/>
      <c r="E324" s="125"/>
      <c r="F324" s="124"/>
      <c r="G324" s="126" t="e">
        <f>SUM(G323:G323)-SUM(#REF!)</f>
        <v>#REF!</v>
      </c>
      <c r="H324" s="126"/>
      <c r="I324" s="126"/>
      <c r="J324" s="126"/>
      <c r="K324" s="126"/>
      <c r="L324" s="127"/>
      <c r="M324" s="128">
        <f>SUBTOTAL(9,M323:M323)</f>
        <v>0</v>
      </c>
      <c r="N324" s="127"/>
      <c r="O324" s="128">
        <f>SUBTOTAL(9,O323:O323)</f>
        <v>0</v>
      </c>
      <c r="P324" s="127"/>
      <c r="Q324" s="129">
        <f>SUBTOTAL(9,Q323:Q323)</f>
        <v>0</v>
      </c>
    </row>
    <row r="325" spans="1:17" ht="12" outlineLevel="2" thickBot="1">
      <c r="A325" s="114" t="s">
        <v>837</v>
      </c>
      <c r="B325" s="153" t="s">
        <v>358</v>
      </c>
      <c r="C325" s="122" t="s">
        <v>394</v>
      </c>
      <c r="D325" s="122" t="s">
        <v>1961</v>
      </c>
      <c r="E325" s="116">
        <v>0</v>
      </c>
      <c r="F325" s="115">
        <v>1</v>
      </c>
      <c r="G325" s="117">
        <v>62.51</v>
      </c>
      <c r="H325" s="117">
        <f>E325*F325*G325</f>
        <v>0</v>
      </c>
      <c r="I325" s="117">
        <v>162.61000000000001</v>
      </c>
      <c r="J325" s="117">
        <f>E325*F325*I325</f>
        <v>0</v>
      </c>
      <c r="K325" s="138">
        <f>E325*F325*(G325+I325)</f>
        <v>0</v>
      </c>
      <c r="L325" s="119"/>
      <c r="M325" s="120">
        <f>K325*$M$3</f>
        <v>0</v>
      </c>
      <c r="N325" s="119"/>
      <c r="O325" s="120">
        <f>K325*$O$3</f>
        <v>0</v>
      </c>
      <c r="P325" s="119"/>
      <c r="Q325" s="121">
        <f>O325+(O325*'Valeurs de point'!$E$5)</f>
        <v>0</v>
      </c>
    </row>
    <row r="326" spans="1:17" ht="12" outlineLevel="1" thickBot="1">
      <c r="A326" s="101"/>
      <c r="B326" s="123" t="s">
        <v>359</v>
      </c>
      <c r="C326" s="124"/>
      <c r="D326" s="124"/>
      <c r="E326" s="125"/>
      <c r="F326" s="124"/>
      <c r="G326" s="126" t="e">
        <f>SUM(G325:G325)-SUM(#REF!)</f>
        <v>#REF!</v>
      </c>
      <c r="H326" s="126"/>
      <c r="I326" s="126"/>
      <c r="J326" s="126"/>
      <c r="K326" s="126"/>
      <c r="L326" s="127"/>
      <c r="M326" s="128">
        <f>SUBTOTAL(9,M325:M325)</f>
        <v>0</v>
      </c>
      <c r="N326" s="127"/>
      <c r="O326" s="128">
        <f>SUBTOTAL(9,O325:O325)</f>
        <v>0</v>
      </c>
      <c r="P326" s="127"/>
      <c r="Q326" s="129">
        <f>SUBTOTAL(9,Q325:Q325)</f>
        <v>0</v>
      </c>
    </row>
    <row r="327" spans="1:17" ht="12" outlineLevel="2" thickBot="1">
      <c r="A327" s="114" t="s">
        <v>1462</v>
      </c>
      <c r="B327" s="122" t="s">
        <v>1463</v>
      </c>
      <c r="C327" s="122" t="s">
        <v>1464</v>
      </c>
      <c r="D327" s="122" t="s">
        <v>96</v>
      </c>
      <c r="E327" s="116">
        <v>0</v>
      </c>
      <c r="F327" s="115">
        <v>1</v>
      </c>
      <c r="G327" s="117">
        <v>492.8</v>
      </c>
      <c r="H327" s="117">
        <f>E327*F327*G327</f>
        <v>0</v>
      </c>
      <c r="I327" s="117">
        <v>323.37</v>
      </c>
      <c r="J327" s="117">
        <f>E327*F327*I327</f>
        <v>0</v>
      </c>
      <c r="K327" s="138">
        <f>E327*F327*(G327+I327)</f>
        <v>0</v>
      </c>
      <c r="L327" s="119"/>
      <c r="M327" s="120">
        <f>K327*$M$3</f>
        <v>0</v>
      </c>
      <c r="N327" s="119"/>
      <c r="O327" s="120">
        <f>K327*$O$3</f>
        <v>0</v>
      </c>
      <c r="P327" s="119"/>
      <c r="Q327" s="121">
        <f>O327+(O327*'Valeurs de point'!$E$5)</f>
        <v>0</v>
      </c>
    </row>
    <row r="328" spans="1:17" ht="12" outlineLevel="1" thickBot="1">
      <c r="A328" s="101"/>
      <c r="B328" s="123" t="s">
        <v>630</v>
      </c>
      <c r="C328" s="124"/>
      <c r="D328" s="124"/>
      <c r="E328" s="125"/>
      <c r="F328" s="124"/>
      <c r="G328" s="126" t="e">
        <f>G327-#REF!</f>
        <v>#REF!</v>
      </c>
      <c r="H328" s="126"/>
      <c r="I328" s="126"/>
      <c r="J328" s="126"/>
      <c r="K328" s="126"/>
      <c r="L328" s="127"/>
      <c r="M328" s="128">
        <f>SUBTOTAL(9,M327)</f>
        <v>0</v>
      </c>
      <c r="N328" s="127"/>
      <c r="O328" s="128">
        <f>SUBTOTAL(9,O327)</f>
        <v>0</v>
      </c>
      <c r="P328" s="127"/>
      <c r="Q328" s="129">
        <f>SUBTOTAL(9,Q327)</f>
        <v>0</v>
      </c>
    </row>
    <row r="329" spans="1:17" outlineLevel="2">
      <c r="A329" s="114" t="s">
        <v>17</v>
      </c>
      <c r="B329" s="122" t="s">
        <v>217</v>
      </c>
      <c r="C329" s="122" t="s">
        <v>1841</v>
      </c>
      <c r="D329" s="122" t="s">
        <v>216</v>
      </c>
      <c r="E329" s="116">
        <v>0</v>
      </c>
      <c r="F329" s="115">
        <v>1</v>
      </c>
      <c r="G329" s="117">
        <v>243.93</v>
      </c>
      <c r="H329" s="117">
        <f>E329*F329*G329</f>
        <v>0</v>
      </c>
      <c r="I329" s="117">
        <v>365.87</v>
      </c>
      <c r="J329" s="117">
        <f>E329*F329*I329</f>
        <v>0</v>
      </c>
      <c r="K329" s="138">
        <f>E329*F329*(G329+I329)</f>
        <v>0</v>
      </c>
      <c r="L329" s="119"/>
      <c r="M329" s="120">
        <f>K329*$M$3</f>
        <v>0</v>
      </c>
      <c r="N329" s="119"/>
      <c r="O329" s="120">
        <f>K329*$O$3</f>
        <v>0</v>
      </c>
      <c r="P329" s="119"/>
      <c r="Q329" s="121">
        <f>O329+(O329*'Valeurs de point'!$E$5)</f>
        <v>0</v>
      </c>
    </row>
    <row r="330" spans="1:17" ht="12" outlineLevel="2" thickBot="1">
      <c r="A330" s="114" t="s">
        <v>1187</v>
      </c>
      <c r="B330" s="122" t="s">
        <v>217</v>
      </c>
      <c r="C330" s="122" t="s">
        <v>2229</v>
      </c>
      <c r="D330" s="122" t="s">
        <v>1186</v>
      </c>
      <c r="E330" s="116">
        <v>0</v>
      </c>
      <c r="F330" s="115">
        <v>1</v>
      </c>
      <c r="G330" s="117"/>
      <c r="H330" s="117">
        <f>E330*F330*G330</f>
        <v>0</v>
      </c>
      <c r="I330" s="117">
        <v>81.3</v>
      </c>
      <c r="J330" s="117">
        <f>E330*F330*I330</f>
        <v>0</v>
      </c>
      <c r="K330" s="138">
        <f>E330*F330*(G330+I330)</f>
        <v>0</v>
      </c>
      <c r="L330" s="119"/>
      <c r="M330" s="120">
        <f>K330*$M$3</f>
        <v>0</v>
      </c>
      <c r="N330" s="119"/>
      <c r="O330" s="120">
        <f>K330*$O$3</f>
        <v>0</v>
      </c>
      <c r="P330" s="119"/>
      <c r="Q330" s="121">
        <f>O330+(O330*'Valeurs de point'!$E$5)</f>
        <v>0</v>
      </c>
    </row>
    <row r="331" spans="1:17" ht="12" outlineLevel="1" thickBot="1">
      <c r="A331" s="101"/>
      <c r="B331" s="123" t="s">
        <v>218</v>
      </c>
      <c r="C331" s="124"/>
      <c r="D331" s="124"/>
      <c r="E331" s="125"/>
      <c r="F331" s="124"/>
      <c r="G331" s="126" t="e">
        <f>SUM(G329:G330)-SUM(#REF!)</f>
        <v>#REF!</v>
      </c>
      <c r="H331" s="126"/>
      <c r="I331" s="126"/>
      <c r="J331" s="126"/>
      <c r="K331" s="126"/>
      <c r="L331" s="127"/>
      <c r="M331" s="128">
        <f>SUBTOTAL(9,M329:M330)</f>
        <v>0</v>
      </c>
      <c r="N331" s="127"/>
      <c r="O331" s="128">
        <f>SUBTOTAL(9,O329:O330)</f>
        <v>0</v>
      </c>
      <c r="P331" s="127"/>
      <c r="Q331" s="129">
        <f>SUBTOTAL(9,Q329:Q330)</f>
        <v>0</v>
      </c>
    </row>
    <row r="332" spans="1:17" outlineLevel="2">
      <c r="A332" s="114" t="s">
        <v>17</v>
      </c>
      <c r="B332" s="122" t="s">
        <v>220</v>
      </c>
      <c r="C332" s="122" t="s">
        <v>1842</v>
      </c>
      <c r="D332" s="122" t="s">
        <v>219</v>
      </c>
      <c r="E332" s="116">
        <v>0</v>
      </c>
      <c r="F332" s="115">
        <v>1</v>
      </c>
      <c r="G332" s="117">
        <v>325.23</v>
      </c>
      <c r="H332" s="117">
        <f>E332*F332*G332</f>
        <v>0</v>
      </c>
      <c r="I332" s="117">
        <v>487.83</v>
      </c>
      <c r="J332" s="117">
        <f>E332*F332*I332</f>
        <v>0</v>
      </c>
      <c r="K332" s="138">
        <f>E332*F332*(G332+I332)</f>
        <v>0</v>
      </c>
      <c r="L332" s="119"/>
      <c r="M332" s="120">
        <f>K332*$M$3</f>
        <v>0</v>
      </c>
      <c r="N332" s="119"/>
      <c r="O332" s="120">
        <f>K332*$O$3</f>
        <v>0</v>
      </c>
      <c r="P332" s="119"/>
      <c r="Q332" s="121">
        <f>O332+(O332*'Valeurs de point'!$E$5)</f>
        <v>0</v>
      </c>
    </row>
    <row r="333" spans="1:17" ht="12" outlineLevel="2" thickBot="1">
      <c r="A333" s="114" t="s">
        <v>1187</v>
      </c>
      <c r="B333" s="122" t="s">
        <v>220</v>
      </c>
      <c r="C333" s="122" t="s">
        <v>2229</v>
      </c>
      <c r="D333" s="122" t="s">
        <v>1186</v>
      </c>
      <c r="E333" s="116">
        <v>0</v>
      </c>
      <c r="F333" s="115">
        <v>1</v>
      </c>
      <c r="G333" s="117"/>
      <c r="H333" s="117">
        <f>E333*F333*G333</f>
        <v>0</v>
      </c>
      <c r="I333" s="117">
        <v>81.3</v>
      </c>
      <c r="J333" s="117">
        <f>E333*F333*I333</f>
        <v>0</v>
      </c>
      <c r="K333" s="138">
        <f>E333*F333*(G333+I333)</f>
        <v>0</v>
      </c>
      <c r="L333" s="119"/>
      <c r="M333" s="120">
        <f>K333*$M$3</f>
        <v>0</v>
      </c>
      <c r="N333" s="119"/>
      <c r="O333" s="120">
        <f>K333*$O$3</f>
        <v>0</v>
      </c>
      <c r="P333" s="119"/>
      <c r="Q333" s="121">
        <f>O333+(O333*'Valeurs de point'!$E$5)</f>
        <v>0</v>
      </c>
    </row>
    <row r="334" spans="1:17" ht="12" outlineLevel="1" thickBot="1">
      <c r="A334" s="101"/>
      <c r="B334" s="123" t="s">
        <v>221</v>
      </c>
      <c r="C334" s="124"/>
      <c r="D334" s="124"/>
      <c r="E334" s="125"/>
      <c r="F334" s="124"/>
      <c r="G334" s="126" t="e">
        <f>SUM(G332:G333)-SUM(#REF!)</f>
        <v>#REF!</v>
      </c>
      <c r="H334" s="126"/>
      <c r="I334" s="126"/>
      <c r="J334" s="126"/>
      <c r="K334" s="126"/>
      <c r="L334" s="127"/>
      <c r="M334" s="128">
        <f>SUBTOTAL(9,M332:M333)</f>
        <v>0</v>
      </c>
      <c r="N334" s="127"/>
      <c r="O334" s="128">
        <f>SUBTOTAL(9,O332:O333)</f>
        <v>0</v>
      </c>
      <c r="P334" s="127"/>
      <c r="Q334" s="129">
        <f>SUBTOTAL(9,Q332:Q333)</f>
        <v>0</v>
      </c>
    </row>
    <row r="335" spans="1:17" outlineLevel="2">
      <c r="A335" s="114" t="s">
        <v>17</v>
      </c>
      <c r="B335" s="122" t="s">
        <v>719</v>
      </c>
      <c r="C335" s="122" t="s">
        <v>1843</v>
      </c>
      <c r="D335" s="122" t="s">
        <v>222</v>
      </c>
      <c r="E335" s="116">
        <v>0</v>
      </c>
      <c r="F335" s="115">
        <v>1</v>
      </c>
      <c r="G335" s="117">
        <v>487.85</v>
      </c>
      <c r="H335" s="117">
        <f>E335*F335*G335</f>
        <v>0</v>
      </c>
      <c r="I335" s="117">
        <v>731.74</v>
      </c>
      <c r="J335" s="117">
        <f>E335*F335*I335</f>
        <v>0</v>
      </c>
      <c r="K335" s="138">
        <f>E335*F335*(G335+I335)</f>
        <v>0</v>
      </c>
      <c r="L335" s="119"/>
      <c r="M335" s="120">
        <f>K335*$M$3</f>
        <v>0</v>
      </c>
      <c r="N335" s="119"/>
      <c r="O335" s="120">
        <f>K335*$O$3</f>
        <v>0</v>
      </c>
      <c r="P335" s="119"/>
      <c r="Q335" s="121">
        <f>O335+(O335*'Valeurs de point'!$E$5)</f>
        <v>0</v>
      </c>
    </row>
    <row r="336" spans="1:17" ht="12" outlineLevel="2" thickBot="1">
      <c r="A336" s="114" t="s">
        <v>1187</v>
      </c>
      <c r="B336" s="122" t="s">
        <v>719</v>
      </c>
      <c r="C336" s="122" t="s">
        <v>2229</v>
      </c>
      <c r="D336" s="122" t="s">
        <v>1186</v>
      </c>
      <c r="E336" s="116">
        <v>0</v>
      </c>
      <c r="F336" s="115">
        <v>1</v>
      </c>
      <c r="G336" s="117"/>
      <c r="H336" s="117">
        <f>E336*F336*G336</f>
        <v>0</v>
      </c>
      <c r="I336" s="117">
        <v>81.3</v>
      </c>
      <c r="J336" s="117">
        <f>E336*F336*I336</f>
        <v>0</v>
      </c>
      <c r="K336" s="138">
        <f>E336*F336*(G336+I336)</f>
        <v>0</v>
      </c>
      <c r="L336" s="119"/>
      <c r="M336" s="120">
        <f>K336*$M$3</f>
        <v>0</v>
      </c>
      <c r="N336" s="119"/>
      <c r="O336" s="120">
        <f>K336*$O$3</f>
        <v>0</v>
      </c>
      <c r="P336" s="119"/>
      <c r="Q336" s="121">
        <f>O336+(O336*'Valeurs de point'!$E$5)</f>
        <v>0</v>
      </c>
    </row>
    <row r="337" spans="1:17" ht="12" outlineLevel="1" thickBot="1">
      <c r="A337" s="101"/>
      <c r="B337" s="123" t="s">
        <v>720</v>
      </c>
      <c r="C337" s="124"/>
      <c r="D337" s="124"/>
      <c r="E337" s="125"/>
      <c r="F337" s="124"/>
      <c r="G337" s="126" t="e">
        <f>SUM(G335:G336)-SUM(#REF!)</f>
        <v>#REF!</v>
      </c>
      <c r="H337" s="126"/>
      <c r="I337" s="126"/>
      <c r="J337" s="126"/>
      <c r="K337" s="126"/>
      <c r="L337" s="127"/>
      <c r="M337" s="128">
        <f>SUBTOTAL(9,M335:M336)</f>
        <v>0</v>
      </c>
      <c r="N337" s="127"/>
      <c r="O337" s="128">
        <f>SUBTOTAL(9,O335:O336)</f>
        <v>0</v>
      </c>
      <c r="P337" s="127"/>
      <c r="Q337" s="129">
        <f>SUBTOTAL(9,Q335:Q336)</f>
        <v>0</v>
      </c>
    </row>
    <row r="338" spans="1:17" outlineLevel="2">
      <c r="A338" s="114" t="s">
        <v>17</v>
      </c>
      <c r="B338" s="122" t="s">
        <v>721</v>
      </c>
      <c r="C338" s="122" t="s">
        <v>1844</v>
      </c>
      <c r="D338" s="122" t="s">
        <v>1994</v>
      </c>
      <c r="E338" s="116">
        <v>0</v>
      </c>
      <c r="F338" s="115">
        <v>1</v>
      </c>
      <c r="G338" s="117">
        <v>406.54</v>
      </c>
      <c r="H338" s="117">
        <f>E338*F338*G338</f>
        <v>0</v>
      </c>
      <c r="I338" s="117">
        <v>609.79</v>
      </c>
      <c r="J338" s="117">
        <f>E338*F338*I338</f>
        <v>0</v>
      </c>
      <c r="K338" s="138">
        <f>E338*F338*(G338+I338)</f>
        <v>0</v>
      </c>
      <c r="L338" s="119"/>
      <c r="M338" s="120">
        <f>K338*$M$3</f>
        <v>0</v>
      </c>
      <c r="N338" s="119"/>
      <c r="O338" s="120">
        <f>K338*$O$3</f>
        <v>0</v>
      </c>
      <c r="P338" s="119"/>
      <c r="Q338" s="121">
        <f>O338+(O338*'Valeurs de point'!$E$5)</f>
        <v>0</v>
      </c>
    </row>
    <row r="339" spans="1:17" ht="12" outlineLevel="2" thickBot="1">
      <c r="A339" s="114" t="s">
        <v>1187</v>
      </c>
      <c r="B339" s="122" t="s">
        <v>721</v>
      </c>
      <c r="C339" s="122" t="s">
        <v>2229</v>
      </c>
      <c r="D339" s="122" t="s">
        <v>1186</v>
      </c>
      <c r="E339" s="116">
        <v>0</v>
      </c>
      <c r="F339" s="115">
        <v>1</v>
      </c>
      <c r="G339" s="117"/>
      <c r="H339" s="117">
        <f>E339*F339*G339</f>
        <v>0</v>
      </c>
      <c r="I339" s="117">
        <v>81.3</v>
      </c>
      <c r="J339" s="117">
        <f>E339*F339*I339</f>
        <v>0</v>
      </c>
      <c r="K339" s="138">
        <f>E339*F339*(G339+I339)</f>
        <v>0</v>
      </c>
      <c r="L339" s="119"/>
      <c r="M339" s="120">
        <f>K339*$M$3</f>
        <v>0</v>
      </c>
      <c r="N339" s="119"/>
      <c r="O339" s="120">
        <f>K339*$O$3</f>
        <v>0</v>
      </c>
      <c r="P339" s="119"/>
      <c r="Q339" s="121">
        <f>O339+(O339*'Valeurs de point'!$E$5)</f>
        <v>0</v>
      </c>
    </row>
    <row r="340" spans="1:17" ht="12" outlineLevel="1" thickBot="1">
      <c r="A340" s="101"/>
      <c r="B340" s="123" t="s">
        <v>722</v>
      </c>
      <c r="C340" s="124"/>
      <c r="D340" s="124"/>
      <c r="E340" s="125"/>
      <c r="F340" s="124"/>
      <c r="G340" s="126" t="e">
        <f>SUM(G338:G339)-SUM(#REF!)</f>
        <v>#REF!</v>
      </c>
      <c r="H340" s="126"/>
      <c r="I340" s="126"/>
      <c r="J340" s="126"/>
      <c r="K340" s="126"/>
      <c r="L340" s="127"/>
      <c r="M340" s="128">
        <f>SUBTOTAL(9,M338:M339)</f>
        <v>0</v>
      </c>
      <c r="N340" s="127"/>
      <c r="O340" s="128">
        <f>SUBTOTAL(9,O338:O339)</f>
        <v>0</v>
      </c>
      <c r="P340" s="127"/>
      <c r="Q340" s="129">
        <f>SUBTOTAL(9,Q338:Q339)</f>
        <v>0</v>
      </c>
    </row>
    <row r="341" spans="1:17" outlineLevel="2">
      <c r="A341" s="114" t="s">
        <v>17</v>
      </c>
      <c r="B341" s="122" t="s">
        <v>1995</v>
      </c>
      <c r="C341" s="122" t="s">
        <v>1845</v>
      </c>
      <c r="D341" s="122" t="s">
        <v>1846</v>
      </c>
      <c r="E341" s="116">
        <v>0</v>
      </c>
      <c r="F341" s="115">
        <v>1</v>
      </c>
      <c r="G341" s="117">
        <v>93.77</v>
      </c>
      <c r="H341" s="117">
        <f>E341*F341*G341</f>
        <v>0</v>
      </c>
      <c r="I341" s="117">
        <v>243.91</v>
      </c>
      <c r="J341" s="117">
        <f>E341*F341*I341</f>
        <v>0</v>
      </c>
      <c r="K341" s="138">
        <f>E341*F341*(G341+I341)</f>
        <v>0</v>
      </c>
      <c r="L341" s="119"/>
      <c r="M341" s="120">
        <f>K341*$M$3</f>
        <v>0</v>
      </c>
      <c r="N341" s="119"/>
      <c r="O341" s="120">
        <f>K341*$O$3</f>
        <v>0</v>
      </c>
      <c r="P341" s="119"/>
      <c r="Q341" s="121">
        <f>O341+(O341*'Valeurs de point'!$E$5)</f>
        <v>0</v>
      </c>
    </row>
    <row r="342" spans="1:17" ht="12" outlineLevel="2" thickBot="1">
      <c r="A342" s="114" t="s">
        <v>1187</v>
      </c>
      <c r="B342" s="122" t="s">
        <v>1995</v>
      </c>
      <c r="C342" s="122" t="s">
        <v>2229</v>
      </c>
      <c r="D342" s="122" t="s">
        <v>1186</v>
      </c>
      <c r="E342" s="116">
        <v>0</v>
      </c>
      <c r="F342" s="115">
        <v>1</v>
      </c>
      <c r="G342" s="117"/>
      <c r="H342" s="117">
        <f>E342*F342*G342</f>
        <v>0</v>
      </c>
      <c r="I342" s="117">
        <v>81.3</v>
      </c>
      <c r="J342" s="117">
        <f>E342*F342*I342</f>
        <v>0</v>
      </c>
      <c r="K342" s="138">
        <f>E342*F342*(G342+I342)</f>
        <v>0</v>
      </c>
      <c r="L342" s="119"/>
      <c r="M342" s="120">
        <f>K342*$M$3</f>
        <v>0</v>
      </c>
      <c r="N342" s="119"/>
      <c r="O342" s="120">
        <f>K342*$O$3</f>
        <v>0</v>
      </c>
      <c r="P342" s="119"/>
      <c r="Q342" s="121">
        <f>O342+(O342*'Valeurs de point'!$E$5)</f>
        <v>0</v>
      </c>
    </row>
    <row r="343" spans="1:17" ht="12" outlineLevel="1" thickBot="1">
      <c r="A343" s="101"/>
      <c r="B343" s="123" t="s">
        <v>346</v>
      </c>
      <c r="C343" s="124"/>
      <c r="D343" s="124"/>
      <c r="E343" s="125"/>
      <c r="F343" s="124"/>
      <c r="G343" s="126" t="e">
        <f>SUM(G341:G342)-SUM(#REF!)</f>
        <v>#REF!</v>
      </c>
      <c r="H343" s="126"/>
      <c r="I343" s="126"/>
      <c r="J343" s="126"/>
      <c r="K343" s="126"/>
      <c r="L343" s="127"/>
      <c r="M343" s="128">
        <f>SUBTOTAL(9,M341:M342)</f>
        <v>0</v>
      </c>
      <c r="N343" s="127"/>
      <c r="O343" s="128">
        <f>SUBTOTAL(9,O341:O342)</f>
        <v>0</v>
      </c>
      <c r="P343" s="127"/>
      <c r="Q343" s="129">
        <f>SUBTOTAL(9,Q341:Q342)</f>
        <v>0</v>
      </c>
    </row>
    <row r="344" spans="1:17" outlineLevel="2">
      <c r="A344" s="114" t="s">
        <v>72</v>
      </c>
      <c r="B344" s="122" t="s">
        <v>334</v>
      </c>
      <c r="C344" s="122" t="s">
        <v>2218</v>
      </c>
      <c r="D344" s="122" t="s">
        <v>1876</v>
      </c>
      <c r="E344" s="116">
        <v>0</v>
      </c>
      <c r="F344" s="115">
        <v>1</v>
      </c>
      <c r="G344" s="117">
        <v>37.5</v>
      </c>
      <c r="H344" s="117">
        <f>E344*F344*G344</f>
        <v>0</v>
      </c>
      <c r="I344" s="117">
        <v>81.3</v>
      </c>
      <c r="J344" s="117">
        <f>E344*F344*I344</f>
        <v>0</v>
      </c>
      <c r="K344" s="138">
        <f>E344*F344*(G344+I344)</f>
        <v>0</v>
      </c>
      <c r="L344" s="119"/>
      <c r="M344" s="120">
        <f>K344*$M$3</f>
        <v>0</v>
      </c>
      <c r="N344" s="119"/>
      <c r="O344" s="120">
        <f>K344*$O$3</f>
        <v>0</v>
      </c>
      <c r="P344" s="119"/>
      <c r="Q344" s="121">
        <f>O344+(O344*'Valeurs de point'!$E$5)</f>
        <v>0</v>
      </c>
    </row>
    <row r="345" spans="1:17" outlineLevel="2">
      <c r="A345" s="114" t="s">
        <v>17</v>
      </c>
      <c r="B345" s="122" t="s">
        <v>334</v>
      </c>
      <c r="C345" s="122" t="s">
        <v>1847</v>
      </c>
      <c r="D345" s="122" t="s">
        <v>1848</v>
      </c>
      <c r="E345" s="116">
        <v>0</v>
      </c>
      <c r="F345" s="115">
        <v>1</v>
      </c>
      <c r="G345" s="117">
        <v>78.14</v>
      </c>
      <c r="H345" s="117">
        <f>E345*F345*G345</f>
        <v>0</v>
      </c>
      <c r="I345" s="117">
        <v>203.26</v>
      </c>
      <c r="J345" s="117">
        <f>E345*F345*I345</f>
        <v>0</v>
      </c>
      <c r="K345" s="138">
        <f>E345*F345*(G345+I345)</f>
        <v>0</v>
      </c>
      <c r="L345" s="119"/>
      <c r="M345" s="120">
        <f>K345*$M$3</f>
        <v>0</v>
      </c>
      <c r="N345" s="119"/>
      <c r="O345" s="120">
        <f>K345*$O$3</f>
        <v>0</v>
      </c>
      <c r="P345" s="119"/>
      <c r="Q345" s="121">
        <f>O345+(O345*'Valeurs de point'!$E$5)</f>
        <v>0</v>
      </c>
    </row>
    <row r="346" spans="1:17" ht="12" outlineLevel="2" thickBot="1">
      <c r="A346" s="114" t="s">
        <v>1187</v>
      </c>
      <c r="B346" s="122" t="s">
        <v>334</v>
      </c>
      <c r="C346" s="122" t="s">
        <v>2229</v>
      </c>
      <c r="D346" s="122" t="s">
        <v>1186</v>
      </c>
      <c r="E346" s="116">
        <v>0</v>
      </c>
      <c r="F346" s="115">
        <v>1</v>
      </c>
      <c r="G346" s="117"/>
      <c r="H346" s="117">
        <f>E346*F346*G346</f>
        <v>0</v>
      </c>
      <c r="I346" s="117">
        <v>81.3</v>
      </c>
      <c r="J346" s="117">
        <f>E346*F346*I346</f>
        <v>0</v>
      </c>
      <c r="K346" s="138">
        <f>E346*F346*(G346+I346)</f>
        <v>0</v>
      </c>
      <c r="L346" s="119"/>
      <c r="M346" s="120">
        <f>K346*$M$3</f>
        <v>0</v>
      </c>
      <c r="N346" s="119"/>
      <c r="O346" s="120">
        <f>K346*$O$3</f>
        <v>0</v>
      </c>
      <c r="P346" s="119"/>
      <c r="Q346" s="121">
        <f>O346+(O346*'Valeurs de point'!$E$5)</f>
        <v>0</v>
      </c>
    </row>
    <row r="347" spans="1:17" ht="12" outlineLevel="1" thickBot="1">
      <c r="A347" s="101"/>
      <c r="B347" s="123" t="s">
        <v>335</v>
      </c>
      <c r="C347" s="124"/>
      <c r="D347" s="124"/>
      <c r="E347" s="125"/>
      <c r="F347" s="124"/>
      <c r="G347" s="126" t="e">
        <f>SUM(G344:G346)-SUM(#REF!)</f>
        <v>#REF!</v>
      </c>
      <c r="H347" s="126"/>
      <c r="I347" s="126"/>
      <c r="J347" s="126"/>
      <c r="K347" s="126"/>
      <c r="L347" s="127"/>
      <c r="M347" s="128">
        <f>SUBTOTAL(9,M344:M346)</f>
        <v>0</v>
      </c>
      <c r="N347" s="127"/>
      <c r="O347" s="128">
        <f>SUBTOTAL(9,O344:O346)</f>
        <v>0</v>
      </c>
      <c r="P347" s="127"/>
      <c r="Q347" s="129">
        <f>SUBTOTAL(9,Q344:Q346)</f>
        <v>0</v>
      </c>
    </row>
    <row r="348" spans="1:17" outlineLevel="2">
      <c r="A348" s="114" t="s">
        <v>72</v>
      </c>
      <c r="B348" s="122" t="s">
        <v>347</v>
      </c>
      <c r="C348" s="122" t="s">
        <v>2218</v>
      </c>
      <c r="D348" s="122" t="s">
        <v>1876</v>
      </c>
      <c r="E348" s="116">
        <v>0</v>
      </c>
      <c r="F348" s="115">
        <v>1</v>
      </c>
      <c r="G348" s="117">
        <v>37.5</v>
      </c>
      <c r="H348" s="117">
        <f>E348*F348*G348</f>
        <v>0</v>
      </c>
      <c r="I348" s="117">
        <v>81.3</v>
      </c>
      <c r="J348" s="117">
        <f>E348*F348*I348</f>
        <v>0</v>
      </c>
      <c r="K348" s="138">
        <f>E348*F348*(G348+I348)</f>
        <v>0</v>
      </c>
      <c r="L348" s="119"/>
      <c r="M348" s="120">
        <f>K348*$M$3</f>
        <v>0</v>
      </c>
      <c r="N348" s="119"/>
      <c r="O348" s="120">
        <f>K348*$O$3</f>
        <v>0</v>
      </c>
      <c r="P348" s="119"/>
      <c r="Q348" s="121">
        <f>O348+(O348*'Valeurs de point'!$E$5)</f>
        <v>0</v>
      </c>
    </row>
    <row r="349" spans="1:17" outlineLevel="2">
      <c r="A349" s="114" t="s">
        <v>17</v>
      </c>
      <c r="B349" s="122" t="s">
        <v>347</v>
      </c>
      <c r="C349" s="122" t="s">
        <v>1849</v>
      </c>
      <c r="D349" s="122" t="s">
        <v>1970</v>
      </c>
      <c r="E349" s="116">
        <v>0</v>
      </c>
      <c r="F349" s="115">
        <v>1</v>
      </c>
      <c r="G349" s="117">
        <v>93.77</v>
      </c>
      <c r="H349" s="117">
        <f>E349*F349*G349</f>
        <v>0</v>
      </c>
      <c r="I349" s="117">
        <v>243.91</v>
      </c>
      <c r="J349" s="117">
        <f>E349*F349*I349</f>
        <v>0</v>
      </c>
      <c r="K349" s="138">
        <f>E349*F349*(G349+I349)</f>
        <v>0</v>
      </c>
      <c r="L349" s="119"/>
      <c r="M349" s="120">
        <f>K349*$M$3</f>
        <v>0</v>
      </c>
      <c r="N349" s="119"/>
      <c r="O349" s="120">
        <f>K349*$O$3</f>
        <v>0</v>
      </c>
      <c r="P349" s="119"/>
      <c r="Q349" s="121">
        <f>O349+(O349*'Valeurs de point'!$E$5)</f>
        <v>0</v>
      </c>
    </row>
    <row r="350" spans="1:17" ht="12" outlineLevel="2" thickBot="1">
      <c r="A350" s="114" t="s">
        <v>1187</v>
      </c>
      <c r="B350" s="122" t="s">
        <v>347</v>
      </c>
      <c r="C350" s="122" t="s">
        <v>2229</v>
      </c>
      <c r="D350" s="122" t="s">
        <v>1186</v>
      </c>
      <c r="E350" s="116">
        <v>0</v>
      </c>
      <c r="F350" s="115">
        <v>1</v>
      </c>
      <c r="G350" s="117"/>
      <c r="H350" s="117">
        <f>E350*F350*G350</f>
        <v>0</v>
      </c>
      <c r="I350" s="117">
        <v>81.3</v>
      </c>
      <c r="J350" s="117">
        <f>E350*F350*I350</f>
        <v>0</v>
      </c>
      <c r="K350" s="138">
        <f>E350*F350*(G350+I350)</f>
        <v>0</v>
      </c>
      <c r="L350" s="119"/>
      <c r="M350" s="120">
        <f>K350*$M$3</f>
        <v>0</v>
      </c>
      <c r="N350" s="119"/>
      <c r="O350" s="120">
        <f>K350*$O$3</f>
        <v>0</v>
      </c>
      <c r="P350" s="119"/>
      <c r="Q350" s="121">
        <f>O350+(O350*'Valeurs de point'!$E$5)</f>
        <v>0</v>
      </c>
    </row>
    <row r="351" spans="1:17" ht="12" outlineLevel="1" thickBot="1">
      <c r="A351" s="101"/>
      <c r="B351" s="123" t="s">
        <v>348</v>
      </c>
      <c r="C351" s="124"/>
      <c r="D351" s="124"/>
      <c r="E351" s="125"/>
      <c r="F351" s="124"/>
      <c r="G351" s="126" t="e">
        <f>SUM(G348:G350)-SUM(#REF!)</f>
        <v>#REF!</v>
      </c>
      <c r="H351" s="126"/>
      <c r="I351" s="126"/>
      <c r="J351" s="126"/>
      <c r="K351" s="126"/>
      <c r="L351" s="127"/>
      <c r="M351" s="128">
        <f>SUBTOTAL(9,M348:M350)</f>
        <v>0</v>
      </c>
      <c r="N351" s="127"/>
      <c r="O351" s="128">
        <f>SUBTOTAL(9,O348:O350)</f>
        <v>0</v>
      </c>
      <c r="P351" s="127"/>
      <c r="Q351" s="129">
        <f>SUBTOTAL(9,Q348:Q350)</f>
        <v>0</v>
      </c>
    </row>
    <row r="352" spans="1:17" ht="12" thickBot="1">
      <c r="A352" s="101"/>
      <c r="B352" s="123" t="s">
        <v>1020</v>
      </c>
      <c r="C352" s="124"/>
      <c r="D352" s="124"/>
      <c r="E352" s="125"/>
      <c r="F352" s="124"/>
      <c r="G352" s="126"/>
      <c r="H352" s="126"/>
      <c r="I352" s="126"/>
      <c r="J352" s="126"/>
      <c r="K352" s="142"/>
      <c r="L352" s="127"/>
      <c r="M352" s="128">
        <f>SUBTOTAL(9,M6:M351)</f>
        <v>0</v>
      </c>
      <c r="N352" s="128">
        <f>SUBTOTAL(9,N6:N351)</f>
        <v>0</v>
      </c>
      <c r="O352" s="128">
        <f>SUBTOTAL(9,O6:O351)</f>
        <v>0</v>
      </c>
      <c r="P352" s="128">
        <f>SUBTOTAL(9,P6:P351)</f>
        <v>0</v>
      </c>
      <c r="Q352" s="128">
        <f>SUBTOTAL(9,Q6:Q351)</f>
        <v>0</v>
      </c>
    </row>
  </sheetData>
  <sheetProtection password="DE9F" sheet="1" objects="1" scenarios="1"/>
  <mergeCells count="1">
    <mergeCell ref="M1:Q1"/>
  </mergeCells>
  <phoneticPr fontId="0" type="noConversion"/>
  <conditionalFormatting sqref="E392 E387 E382 E377">
    <cfRule type="cellIs" dxfId="2" priority="1" stopIfTrue="1" operator="equal">
      <formula>$B$28</formula>
    </cfRule>
    <cfRule type="cellIs" dxfId="1" priority="2" stopIfTrue="1" operator="equal">
      <formula>#REF!</formula>
    </cfRule>
    <cfRule type="cellIs" dxfId="0" priority="3" stopIfTrue="1" operator="equal">
      <formula>#REF!</formula>
    </cfRule>
  </conditionalFormatting>
  <pageMargins left="0.78740157499999996" right="0.78740157499999996" top="0.56000000000000005" bottom="0.51" header="0.26" footer="0.28000000000000003"/>
  <pageSetup paperSize="9" scale="57" fitToHeight="0" orientation="landscape" r:id="rId1"/>
  <headerFooter alignWithMargins="0">
    <oddHeader>&amp;LDépartement de radiologie médicale
&amp;8S. Coendoz - Directeur administratif&amp;C&amp;F&amp;R&amp;A</oddHeader>
    <oddFooter>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:O105"/>
  <sheetViews>
    <sheetView showGridLines="0" showRowColHeaders="0" showOutlineSymbols="0" zoomScale="95" workbookViewId="0">
      <pane ySplit="5" topLeftCell="A6" activePane="bottomLeft" state="frozenSplit"/>
      <selection activeCell="O2" sqref="O2"/>
      <selection pane="bottomLeft" activeCell="F64" sqref="F64"/>
    </sheetView>
  </sheetViews>
  <sheetFormatPr baseColWidth="10" defaultColWidth="9.140625" defaultRowHeight="10.5" outlineLevelRow="2" outlineLevelCol="1"/>
  <cols>
    <col min="1" max="1" width="10.85546875" style="1" hidden="1" customWidth="1" outlineLevel="1"/>
    <col min="2" max="2" width="25.7109375" style="1" customWidth="1" collapsed="1"/>
    <col min="3" max="3" width="9.42578125" style="1" customWidth="1"/>
    <col min="4" max="4" width="70" style="1" customWidth="1"/>
    <col min="5" max="5" width="5.7109375" style="15" customWidth="1"/>
    <col min="6" max="6" width="7" style="1" customWidth="1"/>
    <col min="7" max="9" width="6.28515625" style="1" customWidth="1"/>
    <col min="10" max="10" width="0.42578125" style="18" customWidth="1"/>
    <col min="11" max="11" width="15.140625" style="1" customWidth="1"/>
    <col min="12" max="12" width="0.42578125" style="18" customWidth="1"/>
    <col min="13" max="13" width="15.140625" style="1" customWidth="1"/>
    <col min="14" max="14" width="0.42578125" style="18" customWidth="1"/>
    <col min="15" max="15" width="15.140625" style="1" customWidth="1"/>
    <col min="16" max="16384" width="9.140625" style="1"/>
  </cols>
  <sheetData>
    <row r="1" spans="1:15" s="87" customFormat="1" ht="11.25">
      <c r="B1" s="88"/>
      <c r="C1" s="88"/>
      <c r="D1" s="88"/>
      <c r="E1" s="88"/>
      <c r="F1" s="88"/>
      <c r="G1" s="90"/>
      <c r="H1" s="90"/>
      <c r="I1" s="90"/>
      <c r="J1" s="91"/>
      <c r="K1" s="216" t="str">
        <f>'Valeurs de point'!E6</f>
        <v>TM 1.08</v>
      </c>
      <c r="L1" s="217"/>
      <c r="M1" s="217"/>
      <c r="N1" s="217"/>
      <c r="O1" s="217"/>
    </row>
    <row r="2" spans="1:15" ht="11.25" thickBot="1">
      <c r="B2" s="24"/>
      <c r="C2" s="24"/>
      <c r="D2" s="24"/>
      <c r="E2" s="24"/>
      <c r="F2" s="24"/>
      <c r="G2" s="24"/>
      <c r="H2" s="24"/>
      <c r="I2" s="24"/>
      <c r="J2" s="25"/>
      <c r="K2" s="19" t="s">
        <v>1022</v>
      </c>
      <c r="L2" s="25"/>
      <c r="M2" s="22" t="s">
        <v>1021</v>
      </c>
      <c r="N2" s="25"/>
      <c r="O2" s="26" t="s">
        <v>1455</v>
      </c>
    </row>
    <row r="3" spans="1:15" ht="11.25" thickBot="1">
      <c r="B3" s="24"/>
      <c r="C3" s="24"/>
      <c r="D3" s="24"/>
      <c r="E3" s="24"/>
      <c r="F3" s="24"/>
      <c r="G3" s="24"/>
      <c r="H3" s="24"/>
      <c r="I3" s="23" t="s">
        <v>569</v>
      </c>
      <c r="J3" s="27"/>
      <c r="K3" s="20">
        <f>'Valeurs de point'!E3</f>
        <v>0.93</v>
      </c>
      <c r="L3" s="27"/>
      <c r="M3" s="20">
        <f>'Valeurs de point'!E4</f>
        <v>1</v>
      </c>
      <c r="N3" s="28"/>
      <c r="O3" s="86">
        <f>'Valeurs de point'!E5</f>
        <v>0.15</v>
      </c>
    </row>
    <row r="4" spans="1:15" ht="13.5" customHeight="1" thickBot="1">
      <c r="A4" s="11"/>
      <c r="B4" s="29" t="s">
        <v>1020</v>
      </c>
      <c r="C4" s="29"/>
      <c r="D4" s="29" t="s">
        <v>1109</v>
      </c>
      <c r="E4" s="30"/>
      <c r="F4" s="31"/>
      <c r="G4" s="29"/>
      <c r="H4" s="29"/>
      <c r="I4" s="23"/>
      <c r="J4" s="28"/>
      <c r="K4" s="21">
        <f>K105</f>
        <v>0</v>
      </c>
      <c r="L4" s="28">
        <f>L105</f>
        <v>0</v>
      </c>
      <c r="M4" s="21">
        <f>M105</f>
        <v>0</v>
      </c>
      <c r="N4" s="28">
        <f>N105</f>
        <v>0</v>
      </c>
      <c r="O4" s="51">
        <f>O105</f>
        <v>0</v>
      </c>
    </row>
    <row r="5" spans="1:15" s="37" customFormat="1">
      <c r="A5" s="34" t="s">
        <v>570</v>
      </c>
      <c r="B5" s="29" t="s">
        <v>571</v>
      </c>
      <c r="C5" s="29" t="s">
        <v>572</v>
      </c>
      <c r="D5" s="29" t="s">
        <v>573</v>
      </c>
      <c r="E5" s="35" t="s">
        <v>1087</v>
      </c>
      <c r="F5" s="31" t="s">
        <v>1572</v>
      </c>
      <c r="G5" s="29" t="s">
        <v>575</v>
      </c>
      <c r="H5" s="29" t="s">
        <v>576</v>
      </c>
      <c r="I5" s="23" t="s">
        <v>577</v>
      </c>
      <c r="J5" s="28"/>
      <c r="K5" s="20" t="s">
        <v>578</v>
      </c>
      <c r="L5" s="28"/>
      <c r="M5" s="23" t="s">
        <v>578</v>
      </c>
      <c r="N5" s="28"/>
      <c r="O5" s="36" t="s">
        <v>578</v>
      </c>
    </row>
    <row r="6" spans="1:15" ht="11.25" outlineLevel="2" thickBot="1">
      <c r="A6" s="38" t="s">
        <v>631</v>
      </c>
      <c r="B6" s="192" t="s">
        <v>632</v>
      </c>
      <c r="C6" s="193" t="s">
        <v>633</v>
      </c>
      <c r="D6" s="194" t="s">
        <v>634</v>
      </c>
      <c r="E6" s="197">
        <v>0</v>
      </c>
      <c r="F6" s="192">
        <v>1</v>
      </c>
      <c r="G6" s="192">
        <v>0</v>
      </c>
      <c r="H6" s="192">
        <v>293.83</v>
      </c>
      <c r="I6" s="194">
        <f>E6*F6*(G6+H6)</f>
        <v>0</v>
      </c>
      <c r="J6" s="194"/>
      <c r="K6" s="195">
        <f>I6*$K$3</f>
        <v>0</v>
      </c>
      <c r="L6" s="194"/>
      <c r="M6" s="195">
        <f>I6*$M$3</f>
        <v>0</v>
      </c>
      <c r="N6" s="194"/>
      <c r="O6" s="196">
        <f>M6+(M6*'Valeurs de point'!$E$5)</f>
        <v>0</v>
      </c>
    </row>
    <row r="7" spans="1:15" ht="11.25" outlineLevel="1" thickBot="1">
      <c r="A7" s="39"/>
      <c r="B7" s="40" t="s">
        <v>1042</v>
      </c>
      <c r="C7" s="7"/>
      <c r="D7" s="8"/>
      <c r="E7" s="41"/>
      <c r="F7" s="42"/>
      <c r="G7" s="42"/>
      <c r="H7" s="42"/>
      <c r="I7" s="8"/>
      <c r="J7" s="17"/>
      <c r="K7" s="9">
        <f>SUBTOTAL(9,K6:K6)</f>
        <v>0</v>
      </c>
      <c r="L7" s="17"/>
      <c r="M7" s="9">
        <f>SUBTOTAL(9,M6:M6)</f>
        <v>0</v>
      </c>
      <c r="N7" s="17"/>
      <c r="O7" s="10">
        <f>SUBTOTAL(9,O6:O6)</f>
        <v>0</v>
      </c>
    </row>
    <row r="8" spans="1:15" outlineLevel="2">
      <c r="A8" s="2" t="s">
        <v>635</v>
      </c>
      <c r="B8" s="3" t="s">
        <v>1875</v>
      </c>
      <c r="C8" s="3" t="s">
        <v>636</v>
      </c>
      <c r="D8" s="3" t="s">
        <v>637</v>
      </c>
      <c r="E8" s="13">
        <v>0</v>
      </c>
      <c r="F8" s="3">
        <v>1</v>
      </c>
      <c r="G8" s="3">
        <v>56.26</v>
      </c>
      <c r="H8" s="3">
        <v>146.91999999999999</v>
      </c>
      <c r="I8" s="4">
        <f t="shared" ref="I8:I103" si="0">E8*F8*(G8+H8)</f>
        <v>0</v>
      </c>
      <c r="J8" s="16"/>
      <c r="K8" s="5">
        <f t="shared" ref="K8:K103" si="1">I8*$K$3</f>
        <v>0</v>
      </c>
      <c r="L8" s="16"/>
      <c r="M8" s="5">
        <f t="shared" ref="M8:M103" si="2">I8*$M$3</f>
        <v>0</v>
      </c>
      <c r="N8" s="16"/>
      <c r="O8" s="6">
        <f>M8+(M8*'Valeurs de point'!$E$5)</f>
        <v>0</v>
      </c>
    </row>
    <row r="9" spans="1:15" ht="11.25" outlineLevel="2" thickBot="1">
      <c r="A9" s="2" t="s">
        <v>635</v>
      </c>
      <c r="B9" s="3" t="s">
        <v>1875</v>
      </c>
      <c r="C9" s="3" t="s">
        <v>638</v>
      </c>
      <c r="D9" s="3" t="s">
        <v>639</v>
      </c>
      <c r="E9" s="13">
        <v>0</v>
      </c>
      <c r="F9" s="3">
        <v>1</v>
      </c>
      <c r="G9" s="3">
        <v>184.41</v>
      </c>
      <c r="H9" s="3">
        <v>411.37</v>
      </c>
      <c r="I9" s="4">
        <f t="shared" si="0"/>
        <v>0</v>
      </c>
      <c r="J9" s="16"/>
      <c r="K9" s="5">
        <f t="shared" si="1"/>
        <v>0</v>
      </c>
      <c r="L9" s="16"/>
      <c r="M9" s="5">
        <f t="shared" si="2"/>
        <v>0</v>
      </c>
      <c r="N9" s="16"/>
      <c r="O9" s="6">
        <f>M9+(M9*'Valeurs de point'!$E$5)</f>
        <v>0</v>
      </c>
    </row>
    <row r="10" spans="1:15" ht="11.25" outlineLevel="1" thickBot="1">
      <c r="A10" s="11"/>
      <c r="B10" s="12" t="s">
        <v>1386</v>
      </c>
      <c r="C10" s="7"/>
      <c r="D10" s="7"/>
      <c r="E10" s="14"/>
      <c r="F10" s="7"/>
      <c r="G10" s="7"/>
      <c r="H10" s="7"/>
      <c r="I10" s="8"/>
      <c r="J10" s="17"/>
      <c r="K10" s="9">
        <f>SUBTOTAL(9,K8:K9)</f>
        <v>0</v>
      </c>
      <c r="L10" s="17"/>
      <c r="M10" s="9">
        <f>SUBTOTAL(9,M8:M9)</f>
        <v>0</v>
      </c>
      <c r="N10" s="17"/>
      <c r="O10" s="10">
        <f>SUBTOTAL(9,O8:O9)</f>
        <v>0</v>
      </c>
    </row>
    <row r="11" spans="1:15" outlineLevel="2">
      <c r="A11" s="2" t="s">
        <v>640</v>
      </c>
      <c r="B11" s="3" t="s">
        <v>641</v>
      </c>
      <c r="C11" s="3" t="s">
        <v>636</v>
      </c>
      <c r="D11" s="3" t="s">
        <v>637</v>
      </c>
      <c r="E11" s="13">
        <v>0</v>
      </c>
      <c r="F11" s="3">
        <v>1</v>
      </c>
      <c r="G11" s="3">
        <v>56.26</v>
      </c>
      <c r="H11" s="3">
        <v>146.91999999999999</v>
      </c>
      <c r="I11" s="4">
        <f t="shared" si="0"/>
        <v>0</v>
      </c>
      <c r="J11" s="16"/>
      <c r="K11" s="5">
        <f t="shared" si="1"/>
        <v>0</v>
      </c>
      <c r="L11" s="16"/>
      <c r="M11" s="5">
        <f t="shared" si="2"/>
        <v>0</v>
      </c>
      <c r="N11" s="16"/>
      <c r="O11" s="6">
        <f>M11+(M11*'Valeurs de point'!$E$5)</f>
        <v>0</v>
      </c>
    </row>
    <row r="12" spans="1:15" outlineLevel="2">
      <c r="A12" s="2" t="s">
        <v>640</v>
      </c>
      <c r="B12" s="3" t="s">
        <v>641</v>
      </c>
      <c r="C12" s="3" t="s">
        <v>638</v>
      </c>
      <c r="D12" s="3" t="s">
        <v>639</v>
      </c>
      <c r="E12" s="13">
        <v>0</v>
      </c>
      <c r="F12" s="3">
        <v>1</v>
      </c>
      <c r="G12" s="3">
        <v>184.41</v>
      </c>
      <c r="H12" s="3">
        <v>411.37</v>
      </c>
      <c r="I12" s="4">
        <f t="shared" si="0"/>
        <v>0</v>
      </c>
      <c r="J12" s="16"/>
      <c r="K12" s="5">
        <f t="shared" si="1"/>
        <v>0</v>
      </c>
      <c r="L12" s="16"/>
      <c r="M12" s="5">
        <f t="shared" si="2"/>
        <v>0</v>
      </c>
      <c r="N12" s="16"/>
      <c r="O12" s="6">
        <f>M12+(M12*'Valeurs de point'!$E$5)</f>
        <v>0</v>
      </c>
    </row>
    <row r="13" spans="1:15" ht="11.25" outlineLevel="2" thickBot="1">
      <c r="A13" s="2" t="s">
        <v>640</v>
      </c>
      <c r="B13" s="3" t="s">
        <v>641</v>
      </c>
      <c r="C13" s="3" t="s">
        <v>642</v>
      </c>
      <c r="D13" s="3" t="s">
        <v>643</v>
      </c>
      <c r="E13" s="13">
        <v>0</v>
      </c>
      <c r="F13" s="3">
        <v>1</v>
      </c>
      <c r="G13" s="3">
        <v>31.26</v>
      </c>
      <c r="H13" s="3">
        <v>146.91999999999999</v>
      </c>
      <c r="I13" s="4">
        <f t="shared" si="0"/>
        <v>0</v>
      </c>
      <c r="J13" s="16"/>
      <c r="K13" s="5">
        <f t="shared" si="1"/>
        <v>0</v>
      </c>
      <c r="L13" s="16"/>
      <c r="M13" s="5">
        <f t="shared" si="2"/>
        <v>0</v>
      </c>
      <c r="N13" s="16"/>
      <c r="O13" s="6">
        <f>M13+(M13*'Valeurs de point'!$E$5)</f>
        <v>0</v>
      </c>
    </row>
    <row r="14" spans="1:15" ht="11.25" outlineLevel="1" thickBot="1">
      <c r="A14" s="11"/>
      <c r="B14" s="12" t="s">
        <v>1043</v>
      </c>
      <c r="C14" s="7"/>
      <c r="D14" s="7"/>
      <c r="E14" s="14"/>
      <c r="F14" s="7"/>
      <c r="G14" s="7"/>
      <c r="H14" s="7"/>
      <c r="I14" s="8"/>
      <c r="J14" s="17"/>
      <c r="K14" s="9">
        <f>SUBTOTAL(9,K11:K13)</f>
        <v>0</v>
      </c>
      <c r="L14" s="17"/>
      <c r="M14" s="9">
        <f>SUBTOTAL(9,M11:M13)</f>
        <v>0</v>
      </c>
      <c r="N14" s="17"/>
      <c r="O14" s="10">
        <f>SUBTOTAL(9,O11:O13)</f>
        <v>0</v>
      </c>
    </row>
    <row r="15" spans="1:15" outlineLevel="2">
      <c r="A15" s="2" t="s">
        <v>644</v>
      </c>
      <c r="B15" s="3" t="s">
        <v>645</v>
      </c>
      <c r="C15" s="3" t="s">
        <v>636</v>
      </c>
      <c r="D15" s="3" t="s">
        <v>637</v>
      </c>
      <c r="E15" s="13">
        <v>0</v>
      </c>
      <c r="F15" s="3">
        <v>1</v>
      </c>
      <c r="G15" s="3">
        <v>56.26</v>
      </c>
      <c r="H15" s="3">
        <v>146.91999999999999</v>
      </c>
      <c r="I15" s="4">
        <f t="shared" si="0"/>
        <v>0</v>
      </c>
      <c r="J15" s="16"/>
      <c r="K15" s="5">
        <f t="shared" si="1"/>
        <v>0</v>
      </c>
      <c r="L15" s="16"/>
      <c r="M15" s="5">
        <f t="shared" si="2"/>
        <v>0</v>
      </c>
      <c r="N15" s="16"/>
      <c r="O15" s="6">
        <f>M15+(M15*'Valeurs de point'!$E$5)</f>
        <v>0</v>
      </c>
    </row>
    <row r="16" spans="1:15" outlineLevel="2">
      <c r="A16" s="2" t="s">
        <v>644</v>
      </c>
      <c r="B16" s="3" t="s">
        <v>645</v>
      </c>
      <c r="C16" s="3" t="s">
        <v>638</v>
      </c>
      <c r="D16" s="3" t="s">
        <v>639</v>
      </c>
      <c r="E16" s="13">
        <v>0</v>
      </c>
      <c r="F16" s="3">
        <v>1</v>
      </c>
      <c r="G16" s="3">
        <v>184.41</v>
      </c>
      <c r="H16" s="3">
        <v>411.37</v>
      </c>
      <c r="I16" s="4">
        <f t="shared" si="0"/>
        <v>0</v>
      </c>
      <c r="J16" s="16"/>
      <c r="K16" s="5">
        <f t="shared" si="1"/>
        <v>0</v>
      </c>
      <c r="L16" s="16"/>
      <c r="M16" s="5">
        <f t="shared" si="2"/>
        <v>0</v>
      </c>
      <c r="N16" s="16"/>
      <c r="O16" s="6">
        <f>M16+(M16*'Valeurs de point'!$E$5)</f>
        <v>0</v>
      </c>
    </row>
    <row r="17" spans="1:15" ht="11.25" outlineLevel="2" thickBot="1">
      <c r="A17" s="2" t="s">
        <v>644</v>
      </c>
      <c r="B17" s="3" t="s">
        <v>645</v>
      </c>
      <c r="C17" s="3" t="s">
        <v>646</v>
      </c>
      <c r="D17" s="3" t="s">
        <v>1811</v>
      </c>
      <c r="E17" s="13">
        <v>0</v>
      </c>
      <c r="F17" s="3">
        <v>1</v>
      </c>
      <c r="G17" s="3">
        <v>46.88</v>
      </c>
      <c r="H17" s="3">
        <v>220.37</v>
      </c>
      <c r="I17" s="4">
        <f t="shared" si="0"/>
        <v>0</v>
      </c>
      <c r="J17" s="16"/>
      <c r="K17" s="5">
        <f t="shared" si="1"/>
        <v>0</v>
      </c>
      <c r="L17" s="16"/>
      <c r="M17" s="5">
        <f t="shared" si="2"/>
        <v>0</v>
      </c>
      <c r="N17" s="16"/>
      <c r="O17" s="6">
        <f>M17+(M17*'Valeurs de point'!$E$5)</f>
        <v>0</v>
      </c>
    </row>
    <row r="18" spans="1:15" ht="11.25" outlineLevel="1" thickBot="1">
      <c r="A18" s="11"/>
      <c r="B18" s="12" t="s">
        <v>1044</v>
      </c>
      <c r="C18" s="7"/>
      <c r="D18" s="7"/>
      <c r="E18" s="14"/>
      <c r="F18" s="7"/>
      <c r="G18" s="7"/>
      <c r="H18" s="7"/>
      <c r="I18" s="8"/>
      <c r="J18" s="17"/>
      <c r="K18" s="9">
        <f>SUBTOTAL(9,K15:K17)</f>
        <v>0</v>
      </c>
      <c r="L18" s="17"/>
      <c r="M18" s="9">
        <f>SUBTOTAL(9,M15:M17)</f>
        <v>0</v>
      </c>
      <c r="N18" s="17"/>
      <c r="O18" s="10">
        <f>SUBTOTAL(9,O15:O17)</f>
        <v>0</v>
      </c>
    </row>
    <row r="19" spans="1:15" outlineLevel="2">
      <c r="A19" s="2" t="s">
        <v>1812</v>
      </c>
      <c r="B19" s="3" t="s">
        <v>1813</v>
      </c>
      <c r="C19" s="3" t="s">
        <v>636</v>
      </c>
      <c r="D19" s="3" t="s">
        <v>637</v>
      </c>
      <c r="E19" s="13">
        <v>0</v>
      </c>
      <c r="F19" s="3">
        <v>1</v>
      </c>
      <c r="G19" s="3">
        <v>56.26</v>
      </c>
      <c r="H19" s="3">
        <v>146.91999999999999</v>
      </c>
      <c r="I19" s="4">
        <f t="shared" si="0"/>
        <v>0</v>
      </c>
      <c r="J19" s="16"/>
      <c r="K19" s="5">
        <f t="shared" si="1"/>
        <v>0</v>
      </c>
      <c r="L19" s="16"/>
      <c r="M19" s="5">
        <f t="shared" si="2"/>
        <v>0</v>
      </c>
      <c r="N19" s="16"/>
      <c r="O19" s="6">
        <f>M19+(M19*'Valeurs de point'!$E$5)</f>
        <v>0</v>
      </c>
    </row>
    <row r="20" spans="1:15" outlineLevel="2">
      <c r="A20" s="2" t="s">
        <v>1812</v>
      </c>
      <c r="B20" s="3" t="s">
        <v>1813</v>
      </c>
      <c r="C20" s="3" t="s">
        <v>638</v>
      </c>
      <c r="D20" s="3" t="s">
        <v>639</v>
      </c>
      <c r="E20" s="13">
        <v>0</v>
      </c>
      <c r="F20" s="3">
        <v>1</v>
      </c>
      <c r="G20" s="3">
        <v>184.41</v>
      </c>
      <c r="H20" s="3">
        <v>411.37</v>
      </c>
      <c r="I20" s="4">
        <f t="shared" si="0"/>
        <v>0</v>
      </c>
      <c r="J20" s="16"/>
      <c r="K20" s="5">
        <f t="shared" si="1"/>
        <v>0</v>
      </c>
      <c r="L20" s="16"/>
      <c r="M20" s="5">
        <f t="shared" si="2"/>
        <v>0</v>
      </c>
      <c r="N20" s="16"/>
      <c r="O20" s="6">
        <f>M20+(M20*'Valeurs de point'!$E$5)</f>
        <v>0</v>
      </c>
    </row>
    <row r="21" spans="1:15" outlineLevel="2">
      <c r="A21" s="2" t="s">
        <v>1812</v>
      </c>
      <c r="B21" s="3" t="s">
        <v>1813</v>
      </c>
      <c r="C21" s="3" t="s">
        <v>642</v>
      </c>
      <c r="D21" s="3" t="s">
        <v>643</v>
      </c>
      <c r="E21" s="13">
        <v>0</v>
      </c>
      <c r="F21" s="3">
        <v>1</v>
      </c>
      <c r="G21" s="3">
        <v>31.26</v>
      </c>
      <c r="H21" s="3">
        <v>146.91999999999999</v>
      </c>
      <c r="I21" s="4">
        <f t="shared" si="0"/>
        <v>0</v>
      </c>
      <c r="J21" s="16"/>
      <c r="K21" s="5">
        <f t="shared" si="1"/>
        <v>0</v>
      </c>
      <c r="L21" s="16"/>
      <c r="M21" s="5">
        <f t="shared" si="2"/>
        <v>0</v>
      </c>
      <c r="N21" s="16"/>
      <c r="O21" s="6">
        <f>M21+(M21*'Valeurs de point'!$E$5)</f>
        <v>0</v>
      </c>
    </row>
    <row r="22" spans="1:15" ht="11.25" outlineLevel="2" thickBot="1">
      <c r="A22" s="2" t="s">
        <v>1812</v>
      </c>
      <c r="B22" s="3" t="s">
        <v>1813</v>
      </c>
      <c r="C22" s="3" t="s">
        <v>646</v>
      </c>
      <c r="D22" s="3" t="s">
        <v>1811</v>
      </c>
      <c r="E22" s="13">
        <v>0</v>
      </c>
      <c r="F22" s="3">
        <v>1</v>
      </c>
      <c r="G22" s="3">
        <v>46.88</v>
      </c>
      <c r="H22" s="3">
        <v>220.37</v>
      </c>
      <c r="I22" s="4">
        <f t="shared" si="0"/>
        <v>0</v>
      </c>
      <c r="J22" s="16"/>
      <c r="K22" s="5">
        <f t="shared" si="1"/>
        <v>0</v>
      </c>
      <c r="L22" s="16"/>
      <c r="M22" s="5">
        <f t="shared" si="2"/>
        <v>0</v>
      </c>
      <c r="N22" s="16"/>
      <c r="O22" s="6">
        <f>M22+(M22*'Valeurs de point'!$E$5)</f>
        <v>0</v>
      </c>
    </row>
    <row r="23" spans="1:15" ht="11.25" outlineLevel="1" thickBot="1">
      <c r="A23" s="11"/>
      <c r="B23" s="12" t="s">
        <v>1045</v>
      </c>
      <c r="C23" s="7"/>
      <c r="D23" s="7"/>
      <c r="E23" s="14"/>
      <c r="F23" s="7"/>
      <c r="G23" s="7"/>
      <c r="H23" s="7"/>
      <c r="I23" s="8"/>
      <c r="J23" s="17"/>
      <c r="K23" s="9">
        <f>SUBTOTAL(9,K19:K22)</f>
        <v>0</v>
      </c>
      <c r="L23" s="17"/>
      <c r="M23" s="9">
        <f>SUBTOTAL(9,M19:M22)</f>
        <v>0</v>
      </c>
      <c r="N23" s="17"/>
      <c r="O23" s="10">
        <f>SUBTOTAL(9,O19:O22)</f>
        <v>0</v>
      </c>
    </row>
    <row r="24" spans="1:15" ht="11.25" outlineLevel="2" thickBot="1">
      <c r="A24" s="2" t="s">
        <v>1814</v>
      </c>
      <c r="B24" s="3" t="s">
        <v>687</v>
      </c>
      <c r="C24" s="3" t="s">
        <v>688</v>
      </c>
      <c r="D24" s="3" t="s">
        <v>689</v>
      </c>
      <c r="E24" s="13">
        <v>0</v>
      </c>
      <c r="F24" s="3">
        <v>1</v>
      </c>
      <c r="G24" s="3">
        <v>100.02</v>
      </c>
      <c r="H24" s="3">
        <v>293.83</v>
      </c>
      <c r="I24" s="4">
        <f t="shared" si="0"/>
        <v>0</v>
      </c>
      <c r="J24" s="16"/>
      <c r="K24" s="5">
        <f t="shared" si="1"/>
        <v>0</v>
      </c>
      <c r="L24" s="16"/>
      <c r="M24" s="5">
        <f t="shared" si="2"/>
        <v>0</v>
      </c>
      <c r="N24" s="16"/>
      <c r="O24" s="6">
        <f>M24+(M24*'Valeurs de point'!$E$5)</f>
        <v>0</v>
      </c>
    </row>
    <row r="25" spans="1:15" ht="11.25" outlineLevel="1" thickBot="1">
      <c r="A25" s="11"/>
      <c r="B25" s="12" t="s">
        <v>1046</v>
      </c>
      <c r="C25" s="7"/>
      <c r="D25" s="7"/>
      <c r="E25" s="14"/>
      <c r="F25" s="7"/>
      <c r="G25" s="7"/>
      <c r="H25" s="7"/>
      <c r="I25" s="8"/>
      <c r="J25" s="17"/>
      <c r="K25" s="9">
        <f>SUBTOTAL(9,K24:K24)</f>
        <v>0</v>
      </c>
      <c r="L25" s="17"/>
      <c r="M25" s="9">
        <f>SUBTOTAL(9,M24:M24)</f>
        <v>0</v>
      </c>
      <c r="N25" s="17"/>
      <c r="O25" s="10">
        <f>SUBTOTAL(9,O24:O24)</f>
        <v>0</v>
      </c>
    </row>
    <row r="26" spans="1:15" outlineLevel="2">
      <c r="A26" s="2" t="s">
        <v>690</v>
      </c>
      <c r="B26" s="3" t="s">
        <v>691</v>
      </c>
      <c r="C26" s="3" t="s">
        <v>636</v>
      </c>
      <c r="D26" s="3" t="s">
        <v>637</v>
      </c>
      <c r="E26" s="13">
        <v>0</v>
      </c>
      <c r="F26" s="3">
        <v>1</v>
      </c>
      <c r="G26" s="3">
        <v>56.26</v>
      </c>
      <c r="H26" s="3">
        <v>146.91999999999999</v>
      </c>
      <c r="I26" s="4">
        <f t="shared" si="0"/>
        <v>0</v>
      </c>
      <c r="J26" s="16"/>
      <c r="K26" s="5">
        <f t="shared" si="1"/>
        <v>0</v>
      </c>
      <c r="L26" s="16"/>
      <c r="M26" s="5">
        <f t="shared" si="2"/>
        <v>0</v>
      </c>
      <c r="N26" s="16"/>
      <c r="O26" s="6">
        <f>M26+(M26*'Valeurs de point'!$E$5)</f>
        <v>0</v>
      </c>
    </row>
    <row r="27" spans="1:15" ht="11.25" outlineLevel="2" thickBot="1">
      <c r="A27" s="2" t="s">
        <v>690</v>
      </c>
      <c r="B27" s="3" t="s">
        <v>691</v>
      </c>
      <c r="C27" s="3" t="s">
        <v>692</v>
      </c>
      <c r="D27" s="3" t="s">
        <v>693</v>
      </c>
      <c r="E27" s="13">
        <v>0</v>
      </c>
      <c r="F27" s="3">
        <v>1</v>
      </c>
      <c r="G27" s="3">
        <v>43.76</v>
      </c>
      <c r="H27" s="3">
        <v>146.91999999999999</v>
      </c>
      <c r="I27" s="4">
        <f t="shared" si="0"/>
        <v>0</v>
      </c>
      <c r="J27" s="16"/>
      <c r="K27" s="5">
        <f t="shared" si="1"/>
        <v>0</v>
      </c>
      <c r="L27" s="16"/>
      <c r="M27" s="5">
        <f t="shared" si="2"/>
        <v>0</v>
      </c>
      <c r="N27" s="16"/>
      <c r="O27" s="6">
        <f>M27+(M27*'Valeurs de point'!$E$5)</f>
        <v>0</v>
      </c>
    </row>
    <row r="28" spans="1:15" ht="11.25" outlineLevel="1" thickBot="1">
      <c r="A28" s="11"/>
      <c r="B28" s="12" t="s">
        <v>1047</v>
      </c>
      <c r="C28" s="7"/>
      <c r="D28" s="7"/>
      <c r="E28" s="14"/>
      <c r="F28" s="7"/>
      <c r="G28" s="7"/>
      <c r="H28" s="7"/>
      <c r="I28" s="8"/>
      <c r="J28" s="17"/>
      <c r="K28" s="9">
        <f>SUBTOTAL(9,K26:K27)</f>
        <v>0</v>
      </c>
      <c r="L28" s="17"/>
      <c r="M28" s="9">
        <f>SUBTOTAL(9,M26:M27)</f>
        <v>0</v>
      </c>
      <c r="N28" s="17"/>
      <c r="O28" s="10">
        <f>SUBTOTAL(9,O26:O27)</f>
        <v>0</v>
      </c>
    </row>
    <row r="29" spans="1:15" outlineLevel="2">
      <c r="A29" s="2" t="s">
        <v>694</v>
      </c>
      <c r="B29" s="3" t="s">
        <v>695</v>
      </c>
      <c r="C29" s="3" t="s">
        <v>636</v>
      </c>
      <c r="D29" s="3" t="s">
        <v>637</v>
      </c>
      <c r="E29" s="13">
        <v>0</v>
      </c>
      <c r="F29" s="3">
        <v>1</v>
      </c>
      <c r="G29" s="3">
        <v>56.26</v>
      </c>
      <c r="H29" s="3">
        <v>146.91999999999999</v>
      </c>
      <c r="I29" s="4">
        <f t="shared" si="0"/>
        <v>0</v>
      </c>
      <c r="J29" s="16"/>
      <c r="K29" s="5">
        <f t="shared" si="1"/>
        <v>0</v>
      </c>
      <c r="L29" s="16"/>
      <c r="M29" s="5">
        <f t="shared" si="2"/>
        <v>0</v>
      </c>
      <c r="N29" s="16"/>
      <c r="O29" s="6">
        <f>M29+(M29*'Valeurs de point'!$E$5)</f>
        <v>0</v>
      </c>
    </row>
    <row r="30" spans="1:15" outlineLevel="2">
      <c r="A30" s="2" t="s">
        <v>694</v>
      </c>
      <c r="B30" s="3" t="s">
        <v>695</v>
      </c>
      <c r="C30" s="3" t="s">
        <v>692</v>
      </c>
      <c r="D30" s="3" t="s">
        <v>693</v>
      </c>
      <c r="E30" s="13">
        <v>0</v>
      </c>
      <c r="F30" s="3">
        <v>1</v>
      </c>
      <c r="G30" s="3">
        <v>43.76</v>
      </c>
      <c r="H30" s="3">
        <v>146.91999999999999</v>
      </c>
      <c r="I30" s="4">
        <f t="shared" si="0"/>
        <v>0</v>
      </c>
      <c r="J30" s="16"/>
      <c r="K30" s="5">
        <f t="shared" si="1"/>
        <v>0</v>
      </c>
      <c r="L30" s="16"/>
      <c r="M30" s="5">
        <f t="shared" si="2"/>
        <v>0</v>
      </c>
      <c r="N30" s="16"/>
      <c r="O30" s="6">
        <f>M30+(M30*'Valeurs de point'!$E$5)</f>
        <v>0</v>
      </c>
    </row>
    <row r="31" spans="1:15" ht="11.25" outlineLevel="2" thickBot="1">
      <c r="A31" s="2" t="s">
        <v>694</v>
      </c>
      <c r="B31" s="3" t="s">
        <v>695</v>
      </c>
      <c r="C31" s="3" t="s">
        <v>696</v>
      </c>
      <c r="D31" s="3" t="s">
        <v>697</v>
      </c>
      <c r="E31" s="13">
        <v>0</v>
      </c>
      <c r="F31" s="3">
        <v>1</v>
      </c>
      <c r="G31" s="3">
        <v>46.88</v>
      </c>
      <c r="H31" s="3">
        <v>220.37</v>
      </c>
      <c r="I31" s="4">
        <f t="shared" si="0"/>
        <v>0</v>
      </c>
      <c r="J31" s="16"/>
      <c r="K31" s="5">
        <f t="shared" si="1"/>
        <v>0</v>
      </c>
      <c r="L31" s="16"/>
      <c r="M31" s="5">
        <f t="shared" si="2"/>
        <v>0</v>
      </c>
      <c r="N31" s="16"/>
      <c r="O31" s="6">
        <f>M31+(M31*'Valeurs de point'!$E$5)</f>
        <v>0</v>
      </c>
    </row>
    <row r="32" spans="1:15" ht="11.25" outlineLevel="1" thickBot="1">
      <c r="A32" s="11"/>
      <c r="B32" s="12" t="s">
        <v>1048</v>
      </c>
      <c r="C32" s="7"/>
      <c r="D32" s="7"/>
      <c r="E32" s="14"/>
      <c r="F32" s="7"/>
      <c r="G32" s="7"/>
      <c r="H32" s="7"/>
      <c r="I32" s="8"/>
      <c r="J32" s="17"/>
      <c r="K32" s="9">
        <f>SUBTOTAL(9,K29:K31)</f>
        <v>0</v>
      </c>
      <c r="L32" s="17"/>
      <c r="M32" s="9">
        <f>SUBTOTAL(9,M29:M31)</f>
        <v>0</v>
      </c>
      <c r="N32" s="17"/>
      <c r="O32" s="10">
        <f>SUBTOTAL(9,O29:O31)</f>
        <v>0</v>
      </c>
    </row>
    <row r="33" spans="1:15" ht="11.25" outlineLevel="2" thickBot="1">
      <c r="A33" s="2" t="s">
        <v>698</v>
      </c>
      <c r="B33" s="3" t="s">
        <v>699</v>
      </c>
      <c r="C33" s="3" t="s">
        <v>700</v>
      </c>
      <c r="D33" s="3" t="s">
        <v>701</v>
      </c>
      <c r="E33" s="13">
        <v>0</v>
      </c>
      <c r="F33" s="3">
        <v>1</v>
      </c>
      <c r="G33" s="3">
        <v>100.02</v>
      </c>
      <c r="H33" s="3">
        <v>293.83</v>
      </c>
      <c r="I33" s="4">
        <f t="shared" si="0"/>
        <v>0</v>
      </c>
      <c r="J33" s="16"/>
      <c r="K33" s="5">
        <f t="shared" si="1"/>
        <v>0</v>
      </c>
      <c r="L33" s="16"/>
      <c r="M33" s="5">
        <f t="shared" si="2"/>
        <v>0</v>
      </c>
      <c r="N33" s="16"/>
      <c r="O33" s="6">
        <f>M33+(M33*'Valeurs de point'!$E$5)</f>
        <v>0</v>
      </c>
    </row>
    <row r="34" spans="1:15" ht="11.25" outlineLevel="1" thickBot="1">
      <c r="A34" s="11"/>
      <c r="B34" s="12" t="s">
        <v>1049</v>
      </c>
      <c r="C34" s="7"/>
      <c r="D34" s="7"/>
      <c r="E34" s="14"/>
      <c r="F34" s="7"/>
      <c r="G34" s="7"/>
      <c r="H34" s="7"/>
      <c r="I34" s="8"/>
      <c r="J34" s="17"/>
      <c r="K34" s="9">
        <f>SUBTOTAL(9,K33:K33)</f>
        <v>0</v>
      </c>
      <c r="L34" s="17"/>
      <c r="M34" s="9">
        <f>SUBTOTAL(9,M33:M33)</f>
        <v>0</v>
      </c>
      <c r="N34" s="17"/>
      <c r="O34" s="10">
        <f>SUBTOTAL(9,O33:O33)</f>
        <v>0</v>
      </c>
    </row>
    <row r="35" spans="1:15" ht="11.25" outlineLevel="2" thickBot="1">
      <c r="A35" s="2" t="s">
        <v>702</v>
      </c>
      <c r="B35" s="3" t="s">
        <v>703</v>
      </c>
      <c r="C35" s="3" t="s">
        <v>704</v>
      </c>
      <c r="D35" s="3" t="s">
        <v>705</v>
      </c>
      <c r="E35" s="13">
        <v>0</v>
      </c>
      <c r="F35" s="3">
        <v>1</v>
      </c>
      <c r="G35" s="3">
        <v>162.62</v>
      </c>
      <c r="H35" s="3">
        <v>220.37</v>
      </c>
      <c r="I35" s="4">
        <f t="shared" si="0"/>
        <v>0</v>
      </c>
      <c r="J35" s="16"/>
      <c r="K35" s="5">
        <f t="shared" si="1"/>
        <v>0</v>
      </c>
      <c r="L35" s="16"/>
      <c r="M35" s="5">
        <f t="shared" si="2"/>
        <v>0</v>
      </c>
      <c r="N35" s="16"/>
      <c r="O35" s="6">
        <f>M35+(M35*'Valeurs de point'!$E$5)</f>
        <v>0</v>
      </c>
    </row>
    <row r="36" spans="1:15" s="50" customFormat="1" ht="11.25" outlineLevel="1" thickBot="1">
      <c r="A36" s="43"/>
      <c r="B36" s="44" t="s">
        <v>1050</v>
      </c>
      <c r="C36" s="45"/>
      <c r="D36" s="45"/>
      <c r="E36" s="46"/>
      <c r="F36" s="45"/>
      <c r="G36" s="45"/>
      <c r="H36" s="45"/>
      <c r="I36" s="47"/>
      <c r="J36" s="17"/>
      <c r="K36" s="48">
        <f>SUBTOTAL(9,K35:K35)</f>
        <v>0</v>
      </c>
      <c r="L36" s="17"/>
      <c r="M36" s="48">
        <f>SUBTOTAL(9,M35:M35)</f>
        <v>0</v>
      </c>
      <c r="N36" s="17"/>
      <c r="O36" s="49">
        <f>SUBTOTAL(9,O35:O35)</f>
        <v>0</v>
      </c>
    </row>
    <row r="37" spans="1:15" ht="11.25" outlineLevel="2" thickBot="1">
      <c r="A37" s="2" t="s">
        <v>706</v>
      </c>
      <c r="B37" s="3" t="s">
        <v>707</v>
      </c>
      <c r="C37" s="3" t="s">
        <v>708</v>
      </c>
      <c r="D37" s="3" t="s">
        <v>709</v>
      </c>
      <c r="E37" s="13">
        <v>0</v>
      </c>
      <c r="F37" s="3">
        <v>1</v>
      </c>
      <c r="G37" s="3">
        <v>162.62</v>
      </c>
      <c r="H37" s="3">
        <v>220.37</v>
      </c>
      <c r="I37" s="4">
        <f t="shared" si="0"/>
        <v>0</v>
      </c>
      <c r="J37" s="16"/>
      <c r="K37" s="5">
        <f t="shared" si="1"/>
        <v>0</v>
      </c>
      <c r="L37" s="16"/>
      <c r="M37" s="5">
        <f t="shared" si="2"/>
        <v>0</v>
      </c>
      <c r="N37" s="16"/>
      <c r="O37" s="6">
        <f>M37+(M37*'Valeurs de point'!$E$5)</f>
        <v>0</v>
      </c>
    </row>
    <row r="38" spans="1:15" s="50" customFormat="1" ht="11.25" outlineLevel="1" thickBot="1">
      <c r="A38" s="43"/>
      <c r="B38" s="44" t="s">
        <v>1051</v>
      </c>
      <c r="C38" s="45"/>
      <c r="D38" s="45"/>
      <c r="E38" s="46"/>
      <c r="F38" s="45"/>
      <c r="G38" s="45"/>
      <c r="H38" s="45"/>
      <c r="I38" s="47"/>
      <c r="J38" s="17"/>
      <c r="K38" s="48">
        <f>SUBTOTAL(9,K37:K37)</f>
        <v>0</v>
      </c>
      <c r="L38" s="17"/>
      <c r="M38" s="48">
        <f>SUBTOTAL(9,M37:M37)</f>
        <v>0</v>
      </c>
      <c r="N38" s="17"/>
      <c r="O38" s="49">
        <f>SUBTOTAL(9,O37:O37)</f>
        <v>0</v>
      </c>
    </row>
    <row r="39" spans="1:15" outlineLevel="2">
      <c r="A39" s="2" t="s">
        <v>710</v>
      </c>
      <c r="B39" s="3" t="s">
        <v>711</v>
      </c>
      <c r="C39" s="3" t="s">
        <v>636</v>
      </c>
      <c r="D39" s="3" t="s">
        <v>637</v>
      </c>
      <c r="E39" s="13">
        <v>0</v>
      </c>
      <c r="F39" s="3">
        <v>1</v>
      </c>
      <c r="G39" s="3">
        <v>56.26</v>
      </c>
      <c r="H39" s="3">
        <v>146.91999999999999</v>
      </c>
      <c r="I39" s="4">
        <f t="shared" si="0"/>
        <v>0</v>
      </c>
      <c r="J39" s="16"/>
      <c r="K39" s="5">
        <f t="shared" si="1"/>
        <v>0</v>
      </c>
      <c r="L39" s="16"/>
      <c r="M39" s="5">
        <f t="shared" si="2"/>
        <v>0</v>
      </c>
      <c r="N39" s="16"/>
      <c r="O39" s="6">
        <f>M39+(M39*'Valeurs de point'!$E$5)</f>
        <v>0</v>
      </c>
    </row>
    <row r="40" spans="1:15" ht="11.25" outlineLevel="2" thickBot="1">
      <c r="A40" s="2" t="s">
        <v>710</v>
      </c>
      <c r="B40" s="3" t="s">
        <v>711</v>
      </c>
      <c r="C40" s="3" t="s">
        <v>712</v>
      </c>
      <c r="D40" s="3" t="s">
        <v>713</v>
      </c>
      <c r="E40" s="13">
        <v>0</v>
      </c>
      <c r="F40" s="3">
        <v>1</v>
      </c>
      <c r="G40" s="3">
        <v>121.9</v>
      </c>
      <c r="H40" s="3">
        <v>293.83</v>
      </c>
      <c r="I40" s="4">
        <f t="shared" si="0"/>
        <v>0</v>
      </c>
      <c r="J40" s="16"/>
      <c r="K40" s="5">
        <f t="shared" si="1"/>
        <v>0</v>
      </c>
      <c r="L40" s="16"/>
      <c r="M40" s="5">
        <f t="shared" si="2"/>
        <v>0</v>
      </c>
      <c r="N40" s="16"/>
      <c r="O40" s="6">
        <f>M40+(M40*'Valeurs de point'!$E$5)</f>
        <v>0</v>
      </c>
    </row>
    <row r="41" spans="1:15" ht="11.25" outlineLevel="1" thickBot="1">
      <c r="A41" s="11"/>
      <c r="B41" s="12" t="s">
        <v>1557</v>
      </c>
      <c r="C41" s="7"/>
      <c r="D41" s="7"/>
      <c r="E41" s="14"/>
      <c r="F41" s="7"/>
      <c r="G41" s="7"/>
      <c r="H41" s="7"/>
      <c r="I41" s="8"/>
      <c r="J41" s="17"/>
      <c r="K41" s="9">
        <f>SUBTOTAL(9,K39:K40)</f>
        <v>0</v>
      </c>
      <c r="L41" s="17"/>
      <c r="M41" s="9">
        <f>SUBTOTAL(9,M39:M40)</f>
        <v>0</v>
      </c>
      <c r="N41" s="17"/>
      <c r="O41" s="10">
        <f>SUBTOTAL(9,O39:O40)</f>
        <v>0</v>
      </c>
    </row>
    <row r="42" spans="1:15" ht="11.25" outlineLevel="2" thickBot="1">
      <c r="A42" s="2" t="s">
        <v>714</v>
      </c>
      <c r="B42" s="3" t="s">
        <v>483</v>
      </c>
      <c r="C42" s="3" t="s">
        <v>484</v>
      </c>
      <c r="D42" s="3" t="s">
        <v>485</v>
      </c>
      <c r="E42" s="13">
        <v>0</v>
      </c>
      <c r="F42" s="3">
        <v>1</v>
      </c>
      <c r="G42" s="3">
        <v>100.02</v>
      </c>
      <c r="H42" s="3">
        <v>293.83</v>
      </c>
      <c r="I42" s="4">
        <f t="shared" si="0"/>
        <v>0</v>
      </c>
      <c r="J42" s="16"/>
      <c r="K42" s="5">
        <f t="shared" si="1"/>
        <v>0</v>
      </c>
      <c r="L42" s="16"/>
      <c r="M42" s="5">
        <f t="shared" si="2"/>
        <v>0</v>
      </c>
      <c r="N42" s="16"/>
      <c r="O42" s="6">
        <f>M42+(M42*'Valeurs de point'!$E$5)</f>
        <v>0</v>
      </c>
    </row>
    <row r="43" spans="1:15" ht="11.25" outlineLevel="1" thickBot="1">
      <c r="A43" s="11"/>
      <c r="B43" s="12" t="s">
        <v>1558</v>
      </c>
      <c r="C43" s="7"/>
      <c r="D43" s="7"/>
      <c r="E43" s="14"/>
      <c r="F43" s="7"/>
      <c r="G43" s="7"/>
      <c r="H43" s="7"/>
      <c r="I43" s="8"/>
      <c r="J43" s="17"/>
      <c r="K43" s="9">
        <f>SUBTOTAL(9,K42:K42)</f>
        <v>0</v>
      </c>
      <c r="L43" s="17"/>
      <c r="M43" s="9">
        <f>SUBTOTAL(9,M42:M42)</f>
        <v>0</v>
      </c>
      <c r="N43" s="17"/>
      <c r="O43" s="10">
        <f>SUBTOTAL(9,O42:O42)</f>
        <v>0</v>
      </c>
    </row>
    <row r="44" spans="1:15" ht="11.25" outlineLevel="2" thickBot="1">
      <c r="A44" s="2" t="s">
        <v>486</v>
      </c>
      <c r="B44" s="3" t="s">
        <v>487</v>
      </c>
      <c r="C44" s="3" t="s">
        <v>488</v>
      </c>
      <c r="D44" s="3" t="s">
        <v>489</v>
      </c>
      <c r="E44" s="13">
        <v>0</v>
      </c>
      <c r="F44" s="3">
        <v>1</v>
      </c>
      <c r="G44" s="3">
        <v>162.62</v>
      </c>
      <c r="H44" s="3">
        <v>220.37</v>
      </c>
      <c r="I44" s="4">
        <f t="shared" si="0"/>
        <v>0</v>
      </c>
      <c r="J44" s="16"/>
      <c r="K44" s="5">
        <f t="shared" si="1"/>
        <v>0</v>
      </c>
      <c r="L44" s="16"/>
      <c r="M44" s="5">
        <f t="shared" si="2"/>
        <v>0</v>
      </c>
      <c r="N44" s="16"/>
      <c r="O44" s="6">
        <f>M44+(M44*'Valeurs de point'!$E$5)</f>
        <v>0</v>
      </c>
    </row>
    <row r="45" spans="1:15" s="50" customFormat="1" ht="11.25" outlineLevel="1" thickBot="1">
      <c r="A45" s="43"/>
      <c r="B45" s="44" t="s">
        <v>1559</v>
      </c>
      <c r="C45" s="45"/>
      <c r="D45" s="45"/>
      <c r="E45" s="46"/>
      <c r="F45" s="45"/>
      <c r="G45" s="45"/>
      <c r="H45" s="45"/>
      <c r="I45" s="47"/>
      <c r="J45" s="17"/>
      <c r="K45" s="48">
        <f>SUBTOTAL(9,K44:K44)</f>
        <v>0</v>
      </c>
      <c r="L45" s="17"/>
      <c r="M45" s="48">
        <f>SUBTOTAL(9,M44:M44)</f>
        <v>0</v>
      </c>
      <c r="N45" s="17"/>
      <c r="O45" s="49">
        <f>SUBTOTAL(9,O44:O44)</f>
        <v>0</v>
      </c>
    </row>
    <row r="46" spans="1:15" outlineLevel="2">
      <c r="A46" s="2" t="s">
        <v>490</v>
      </c>
      <c r="B46" s="3" t="s">
        <v>491</v>
      </c>
      <c r="C46" s="3" t="s">
        <v>636</v>
      </c>
      <c r="D46" s="3" t="s">
        <v>637</v>
      </c>
      <c r="E46" s="13">
        <v>0</v>
      </c>
      <c r="F46" s="3">
        <v>1</v>
      </c>
      <c r="G46" s="3">
        <v>56.26</v>
      </c>
      <c r="H46" s="3">
        <v>146.91999999999999</v>
      </c>
      <c r="I46" s="4">
        <f t="shared" si="0"/>
        <v>0</v>
      </c>
      <c r="J46" s="16"/>
      <c r="K46" s="5">
        <f t="shared" si="1"/>
        <v>0</v>
      </c>
      <c r="L46" s="16"/>
      <c r="M46" s="5">
        <f t="shared" si="2"/>
        <v>0</v>
      </c>
      <c r="N46" s="16"/>
      <c r="O46" s="6">
        <f>M46+(M46*'Valeurs de point'!$E$5)</f>
        <v>0</v>
      </c>
    </row>
    <row r="47" spans="1:15" ht="11.25" outlineLevel="2" thickBot="1">
      <c r="A47" s="2" t="s">
        <v>490</v>
      </c>
      <c r="B47" s="3" t="s">
        <v>491</v>
      </c>
      <c r="C47" s="3" t="s">
        <v>492</v>
      </c>
      <c r="D47" s="3" t="s">
        <v>493</v>
      </c>
      <c r="E47" s="13">
        <v>0</v>
      </c>
      <c r="F47" s="3">
        <v>1</v>
      </c>
      <c r="G47" s="3">
        <v>43.76</v>
      </c>
      <c r="H47" s="3">
        <v>146.91999999999999</v>
      </c>
      <c r="I47" s="4">
        <f t="shared" si="0"/>
        <v>0</v>
      </c>
      <c r="J47" s="16"/>
      <c r="K47" s="5">
        <f t="shared" si="1"/>
        <v>0</v>
      </c>
      <c r="L47" s="16"/>
      <c r="M47" s="5">
        <f t="shared" si="2"/>
        <v>0</v>
      </c>
      <c r="N47" s="16"/>
      <c r="O47" s="6">
        <f>M47+(M47*'Valeurs de point'!$E$5)</f>
        <v>0</v>
      </c>
    </row>
    <row r="48" spans="1:15" ht="11.25" outlineLevel="1" thickBot="1">
      <c r="A48" s="11"/>
      <c r="B48" s="12" t="s">
        <v>76</v>
      </c>
      <c r="C48" s="7"/>
      <c r="D48" s="7"/>
      <c r="E48" s="14"/>
      <c r="F48" s="7"/>
      <c r="G48" s="7"/>
      <c r="H48" s="7"/>
      <c r="I48" s="8"/>
      <c r="J48" s="17"/>
      <c r="K48" s="9">
        <f>SUBTOTAL(9,K46:K47)</f>
        <v>0</v>
      </c>
      <c r="L48" s="17"/>
      <c r="M48" s="9">
        <f>SUBTOTAL(9,M46:M47)</f>
        <v>0</v>
      </c>
      <c r="N48" s="17"/>
      <c r="O48" s="10">
        <f>SUBTOTAL(9,O46:O47)</f>
        <v>0</v>
      </c>
    </row>
    <row r="49" spans="1:15" ht="11.25" outlineLevel="2" thickBot="1">
      <c r="A49" s="2" t="s">
        <v>494</v>
      </c>
      <c r="B49" s="3" t="s">
        <v>495</v>
      </c>
      <c r="C49" s="3" t="s">
        <v>496</v>
      </c>
      <c r="D49" s="3" t="s">
        <v>497</v>
      </c>
      <c r="E49" s="13">
        <v>0</v>
      </c>
      <c r="F49" s="3">
        <v>1</v>
      </c>
      <c r="G49" s="3">
        <v>100.02</v>
      </c>
      <c r="H49" s="3">
        <v>293.83</v>
      </c>
      <c r="I49" s="4">
        <f t="shared" si="0"/>
        <v>0</v>
      </c>
      <c r="J49" s="16"/>
      <c r="K49" s="5">
        <f t="shared" si="1"/>
        <v>0</v>
      </c>
      <c r="L49" s="16"/>
      <c r="M49" s="5">
        <f t="shared" si="2"/>
        <v>0</v>
      </c>
      <c r="N49" s="16"/>
      <c r="O49" s="6">
        <f>M49+(M49*'Valeurs de point'!$E$5)</f>
        <v>0</v>
      </c>
    </row>
    <row r="50" spans="1:15" ht="11.25" outlineLevel="1" thickBot="1">
      <c r="A50" s="11"/>
      <c r="B50" s="12" t="s">
        <v>77</v>
      </c>
      <c r="C50" s="7"/>
      <c r="D50" s="7"/>
      <c r="E50" s="14"/>
      <c r="F50" s="7"/>
      <c r="G50" s="7"/>
      <c r="H50" s="7"/>
      <c r="I50" s="8"/>
      <c r="J50" s="17"/>
      <c r="K50" s="9">
        <f>SUBTOTAL(9,K49:K49)</f>
        <v>0</v>
      </c>
      <c r="L50" s="17"/>
      <c r="M50" s="9">
        <f>SUBTOTAL(9,M49:M49)</f>
        <v>0</v>
      </c>
      <c r="N50" s="17"/>
      <c r="O50" s="10">
        <f>SUBTOTAL(9,O49:O49)</f>
        <v>0</v>
      </c>
    </row>
    <row r="51" spans="1:15" ht="11.25" outlineLevel="2" thickBot="1">
      <c r="A51" s="2" t="s">
        <v>498</v>
      </c>
      <c r="B51" s="3" t="s">
        <v>499</v>
      </c>
      <c r="C51" s="3" t="s">
        <v>500</v>
      </c>
      <c r="D51" s="3" t="s">
        <v>1177</v>
      </c>
      <c r="E51" s="13">
        <v>0</v>
      </c>
      <c r="F51" s="3">
        <v>1</v>
      </c>
      <c r="G51" s="3">
        <v>162.62</v>
      </c>
      <c r="H51" s="3">
        <v>220.37</v>
      </c>
      <c r="I51" s="4">
        <f t="shared" si="0"/>
        <v>0</v>
      </c>
      <c r="J51" s="16"/>
      <c r="K51" s="5">
        <f t="shared" si="1"/>
        <v>0</v>
      </c>
      <c r="L51" s="16"/>
      <c r="M51" s="5">
        <f t="shared" si="2"/>
        <v>0</v>
      </c>
      <c r="N51" s="16"/>
      <c r="O51" s="6">
        <f>M51+(M51*'Valeurs de point'!$E$5)</f>
        <v>0</v>
      </c>
    </row>
    <row r="52" spans="1:15" s="50" customFormat="1" ht="11.25" outlineLevel="1" thickBot="1">
      <c r="A52" s="43"/>
      <c r="B52" s="44" t="s">
        <v>78</v>
      </c>
      <c r="C52" s="45"/>
      <c r="D52" s="45"/>
      <c r="E52" s="46"/>
      <c r="F52" s="45"/>
      <c r="G52" s="45"/>
      <c r="H52" s="45"/>
      <c r="I52" s="47"/>
      <c r="J52" s="17"/>
      <c r="K52" s="48">
        <f>SUBTOTAL(9,K51:K51)</f>
        <v>0</v>
      </c>
      <c r="L52" s="17"/>
      <c r="M52" s="48">
        <f>SUBTOTAL(9,M51:M51)</f>
        <v>0</v>
      </c>
      <c r="N52" s="17"/>
      <c r="O52" s="49">
        <f>SUBTOTAL(9,O51:O51)</f>
        <v>0</v>
      </c>
    </row>
    <row r="53" spans="1:15" ht="11.25" outlineLevel="2" thickBot="1">
      <c r="A53" s="2" t="s">
        <v>1178</v>
      </c>
      <c r="B53" s="3" t="s">
        <v>1179</v>
      </c>
      <c r="C53" s="3" t="s">
        <v>1180</v>
      </c>
      <c r="D53" s="3" t="s">
        <v>1181</v>
      </c>
      <c r="E53" s="13">
        <v>0</v>
      </c>
      <c r="F53" s="3">
        <v>1</v>
      </c>
      <c r="G53" s="3">
        <v>109.4</v>
      </c>
      <c r="H53" s="3">
        <v>514.21</v>
      </c>
      <c r="I53" s="4">
        <f t="shared" si="0"/>
        <v>0</v>
      </c>
      <c r="J53" s="16"/>
      <c r="K53" s="5">
        <f t="shared" si="1"/>
        <v>0</v>
      </c>
      <c r="L53" s="16"/>
      <c r="M53" s="5">
        <f t="shared" si="2"/>
        <v>0</v>
      </c>
      <c r="N53" s="16"/>
      <c r="O53" s="6">
        <f>M53+(M53*'Valeurs de point'!$E$5)</f>
        <v>0</v>
      </c>
    </row>
    <row r="54" spans="1:15" ht="11.25" outlineLevel="1" thickBot="1">
      <c r="A54" s="11"/>
      <c r="B54" s="12" t="s">
        <v>79</v>
      </c>
      <c r="C54" s="7"/>
      <c r="D54" s="7"/>
      <c r="E54" s="14"/>
      <c r="F54" s="7"/>
      <c r="G54" s="7"/>
      <c r="H54" s="7"/>
      <c r="I54" s="8"/>
      <c r="J54" s="17"/>
      <c r="K54" s="9">
        <f>SUBTOTAL(9,K53:K53)</f>
        <v>0</v>
      </c>
      <c r="L54" s="17"/>
      <c r="M54" s="9">
        <f>SUBTOTAL(9,M53:M53)</f>
        <v>0</v>
      </c>
      <c r="N54" s="17"/>
      <c r="O54" s="10">
        <f>SUBTOTAL(9,O53:O53)</f>
        <v>0</v>
      </c>
    </row>
    <row r="55" spans="1:15" ht="11.25" outlineLevel="2" thickBot="1">
      <c r="A55" s="2" t="s">
        <v>1182</v>
      </c>
      <c r="B55" s="3" t="s">
        <v>884</v>
      </c>
      <c r="C55" s="3" t="s">
        <v>885</v>
      </c>
      <c r="D55" s="3" t="s">
        <v>886</v>
      </c>
      <c r="E55" s="13">
        <v>0</v>
      </c>
      <c r="F55" s="3">
        <v>1</v>
      </c>
      <c r="G55" s="3">
        <v>112.52</v>
      </c>
      <c r="H55" s="3">
        <v>440.75</v>
      </c>
      <c r="I55" s="4">
        <f t="shared" si="0"/>
        <v>0</v>
      </c>
      <c r="J55" s="16"/>
      <c r="K55" s="5">
        <f t="shared" si="1"/>
        <v>0</v>
      </c>
      <c r="L55" s="16"/>
      <c r="M55" s="5">
        <f t="shared" si="2"/>
        <v>0</v>
      </c>
      <c r="N55" s="16"/>
      <c r="O55" s="6">
        <f>M55+(M55*'Valeurs de point'!$E$5)</f>
        <v>0</v>
      </c>
    </row>
    <row r="56" spans="1:15" ht="11.25" outlineLevel="1" thickBot="1">
      <c r="A56" s="11"/>
      <c r="B56" s="12" t="s">
        <v>80</v>
      </c>
      <c r="C56" s="7"/>
      <c r="D56" s="7"/>
      <c r="E56" s="14"/>
      <c r="F56" s="7"/>
      <c r="G56" s="7"/>
      <c r="H56" s="7"/>
      <c r="I56" s="8"/>
      <c r="J56" s="17"/>
      <c r="K56" s="9">
        <f>SUBTOTAL(9,K55:K55)</f>
        <v>0</v>
      </c>
      <c r="L56" s="17"/>
      <c r="M56" s="9">
        <f>SUBTOTAL(9,M55:M55)</f>
        <v>0</v>
      </c>
      <c r="N56" s="17"/>
      <c r="O56" s="10">
        <f>SUBTOTAL(9,O55:O55)</f>
        <v>0</v>
      </c>
    </row>
    <row r="57" spans="1:15" ht="11.25" outlineLevel="2" thickBot="1">
      <c r="A57" s="2" t="s">
        <v>887</v>
      </c>
      <c r="B57" s="3" t="s">
        <v>888</v>
      </c>
      <c r="C57" s="3" t="s">
        <v>889</v>
      </c>
      <c r="D57" s="3" t="s">
        <v>1940</v>
      </c>
      <c r="E57" s="13">
        <v>0</v>
      </c>
      <c r="F57" s="3">
        <v>1</v>
      </c>
      <c r="G57" s="3">
        <v>225.04</v>
      </c>
      <c r="H57" s="3">
        <v>881.5</v>
      </c>
      <c r="I57" s="4">
        <f t="shared" si="0"/>
        <v>0</v>
      </c>
      <c r="J57" s="16"/>
      <c r="K57" s="5">
        <f t="shared" si="1"/>
        <v>0</v>
      </c>
      <c r="L57" s="16"/>
      <c r="M57" s="5">
        <f t="shared" si="2"/>
        <v>0</v>
      </c>
      <c r="N57" s="16"/>
      <c r="O57" s="6">
        <f>M57+(M57*'Valeurs de point'!$E$5)</f>
        <v>0</v>
      </c>
    </row>
    <row r="58" spans="1:15" ht="11.25" outlineLevel="1" thickBot="1">
      <c r="A58" s="11"/>
      <c r="B58" s="12" t="s">
        <v>81</v>
      </c>
      <c r="C58" s="7"/>
      <c r="D58" s="7"/>
      <c r="E58" s="14"/>
      <c r="F58" s="7"/>
      <c r="G58" s="7"/>
      <c r="H58" s="7"/>
      <c r="I58" s="8"/>
      <c r="J58" s="17"/>
      <c r="K58" s="9">
        <f>SUBTOTAL(9,K57:K57)</f>
        <v>0</v>
      </c>
      <c r="L58" s="17"/>
      <c r="M58" s="9">
        <f>SUBTOTAL(9,M57:M57)</f>
        <v>0</v>
      </c>
      <c r="N58" s="17"/>
      <c r="O58" s="10">
        <f>SUBTOTAL(9,O57:O57)</f>
        <v>0</v>
      </c>
    </row>
    <row r="59" spans="1:15" outlineLevel="2">
      <c r="A59" s="2" t="s">
        <v>1941</v>
      </c>
      <c r="B59" s="3" t="s">
        <v>1942</v>
      </c>
      <c r="C59" s="3" t="s">
        <v>1943</v>
      </c>
      <c r="D59" s="3" t="s">
        <v>1944</v>
      </c>
      <c r="E59" s="13">
        <v>0</v>
      </c>
      <c r="F59" s="3">
        <v>1</v>
      </c>
      <c r="G59" s="3">
        <v>845.61</v>
      </c>
      <c r="H59" s="3">
        <v>1909.91</v>
      </c>
      <c r="I59" s="4">
        <f t="shared" si="0"/>
        <v>0</v>
      </c>
      <c r="J59" s="16"/>
      <c r="K59" s="5">
        <f t="shared" si="1"/>
        <v>0</v>
      </c>
      <c r="L59" s="16"/>
      <c r="M59" s="5">
        <f t="shared" si="2"/>
        <v>0</v>
      </c>
      <c r="N59" s="16"/>
      <c r="O59" s="6">
        <f>M59+(M59*'Valeurs de point'!$E$5)</f>
        <v>0</v>
      </c>
    </row>
    <row r="60" spans="1:15" ht="11.25" outlineLevel="2" thickBot="1">
      <c r="A60" s="2" t="s">
        <v>1941</v>
      </c>
      <c r="B60" s="3" t="s">
        <v>1942</v>
      </c>
      <c r="C60" s="3" t="s">
        <v>2080</v>
      </c>
      <c r="D60" s="3" t="s">
        <v>2081</v>
      </c>
      <c r="E60" s="13">
        <v>0</v>
      </c>
      <c r="F60" s="3">
        <v>1</v>
      </c>
      <c r="G60" s="3">
        <v>325.23</v>
      </c>
      <c r="H60" s="3">
        <v>734.58</v>
      </c>
      <c r="I60" s="4">
        <f t="shared" si="0"/>
        <v>0</v>
      </c>
      <c r="J60" s="16"/>
      <c r="K60" s="5">
        <f t="shared" si="1"/>
        <v>0</v>
      </c>
      <c r="L60" s="16"/>
      <c r="M60" s="5">
        <f t="shared" si="2"/>
        <v>0</v>
      </c>
      <c r="N60" s="16"/>
      <c r="O60" s="6">
        <f>M60+(M60*'Valeurs de point'!$E$5)</f>
        <v>0</v>
      </c>
    </row>
    <row r="61" spans="1:15" ht="11.25" outlineLevel="1" thickBot="1">
      <c r="A61" s="11"/>
      <c r="B61" s="12" t="s">
        <v>82</v>
      </c>
      <c r="C61" s="7"/>
      <c r="D61" s="7"/>
      <c r="E61" s="14"/>
      <c r="F61" s="7"/>
      <c r="G61" s="7"/>
      <c r="H61" s="7"/>
      <c r="I61" s="8"/>
      <c r="J61" s="17"/>
      <c r="K61" s="9">
        <f>SUBTOTAL(9,K59:K60)</f>
        <v>0</v>
      </c>
      <c r="L61" s="17"/>
      <c r="M61" s="9">
        <f>SUBTOTAL(9,M59:M60)</f>
        <v>0</v>
      </c>
      <c r="N61" s="17"/>
      <c r="O61" s="10">
        <f>SUBTOTAL(9,O59:O60)</f>
        <v>0</v>
      </c>
    </row>
    <row r="62" spans="1:15" ht="11.25" outlineLevel="2" thickBot="1">
      <c r="A62" s="2" t="s">
        <v>2082</v>
      </c>
      <c r="B62" s="3" t="s">
        <v>2083</v>
      </c>
      <c r="C62" s="3" t="s">
        <v>2084</v>
      </c>
      <c r="D62" s="3" t="s">
        <v>2085</v>
      </c>
      <c r="E62" s="13">
        <v>0</v>
      </c>
      <c r="F62" s="3">
        <v>1</v>
      </c>
      <c r="G62" s="3">
        <v>56.26</v>
      </c>
      <c r="H62" s="3">
        <v>220.37</v>
      </c>
      <c r="I62" s="4">
        <f t="shared" si="0"/>
        <v>0</v>
      </c>
      <c r="J62" s="16"/>
      <c r="K62" s="5">
        <f t="shared" si="1"/>
        <v>0</v>
      </c>
      <c r="L62" s="16"/>
      <c r="M62" s="5">
        <f t="shared" si="2"/>
        <v>0</v>
      </c>
      <c r="N62" s="16"/>
      <c r="O62" s="6">
        <f>M62+(M62*'Valeurs de point'!$E$5)</f>
        <v>0</v>
      </c>
    </row>
    <row r="63" spans="1:15" ht="11.25" outlineLevel="1" thickBot="1">
      <c r="A63" s="11"/>
      <c r="B63" s="12" t="s">
        <v>83</v>
      </c>
      <c r="C63" s="7"/>
      <c r="D63" s="7"/>
      <c r="E63" s="14"/>
      <c r="F63" s="7"/>
      <c r="G63" s="7"/>
      <c r="H63" s="7"/>
      <c r="I63" s="8"/>
      <c r="J63" s="17"/>
      <c r="K63" s="9">
        <f>SUBTOTAL(9,K62:K62)</f>
        <v>0</v>
      </c>
      <c r="L63" s="17"/>
      <c r="M63" s="9">
        <f>SUBTOTAL(9,M62:M62)</f>
        <v>0</v>
      </c>
      <c r="N63" s="17"/>
      <c r="O63" s="10">
        <f>SUBTOTAL(9,O62:O62)</f>
        <v>0</v>
      </c>
    </row>
    <row r="64" spans="1:15" ht="11.25" outlineLevel="2" thickBot="1">
      <c r="A64" s="2" t="s">
        <v>2086</v>
      </c>
      <c r="B64" s="3" t="s">
        <v>2087</v>
      </c>
      <c r="C64" s="3" t="s">
        <v>2084</v>
      </c>
      <c r="D64" s="3" t="s">
        <v>2085</v>
      </c>
      <c r="E64" s="13">
        <v>0</v>
      </c>
      <c r="F64" s="3">
        <v>1</v>
      </c>
      <c r="G64" s="3">
        <v>56.26</v>
      </c>
      <c r="H64" s="3">
        <v>220.37</v>
      </c>
      <c r="I64" s="4">
        <f t="shared" si="0"/>
        <v>0</v>
      </c>
      <c r="J64" s="16"/>
      <c r="K64" s="5">
        <f t="shared" si="1"/>
        <v>0</v>
      </c>
      <c r="L64" s="16"/>
      <c r="M64" s="5">
        <f t="shared" si="2"/>
        <v>0</v>
      </c>
      <c r="N64" s="16"/>
      <c r="O64" s="6">
        <f>M64+(M64*'Valeurs de point'!$E$5)</f>
        <v>0</v>
      </c>
    </row>
    <row r="65" spans="1:15" ht="11.25" outlineLevel="1" thickBot="1">
      <c r="A65" s="11"/>
      <c r="B65" s="12" t="s">
        <v>84</v>
      </c>
      <c r="C65" s="7"/>
      <c r="D65" s="7"/>
      <c r="E65" s="14"/>
      <c r="F65" s="7"/>
      <c r="G65" s="7"/>
      <c r="H65" s="7"/>
      <c r="I65" s="8"/>
      <c r="J65" s="17"/>
      <c r="K65" s="9">
        <f>SUBTOTAL(9,K64:K64)</f>
        <v>0</v>
      </c>
      <c r="L65" s="17"/>
      <c r="M65" s="9">
        <f>SUBTOTAL(9,M64:M64)</f>
        <v>0</v>
      </c>
      <c r="N65" s="17"/>
      <c r="O65" s="10">
        <f>SUBTOTAL(9,O64:O64)</f>
        <v>0</v>
      </c>
    </row>
    <row r="66" spans="1:15" outlineLevel="2">
      <c r="A66" s="2" t="s">
        <v>2088</v>
      </c>
      <c r="B66" s="3" t="s">
        <v>2089</v>
      </c>
      <c r="C66" s="3" t="s">
        <v>2090</v>
      </c>
      <c r="D66" s="3" t="s">
        <v>2091</v>
      </c>
      <c r="E66" s="13">
        <v>0</v>
      </c>
      <c r="F66" s="3">
        <v>1</v>
      </c>
      <c r="G66" s="3">
        <v>268.32</v>
      </c>
      <c r="H66" s="3">
        <v>367.29</v>
      </c>
      <c r="I66" s="4">
        <f t="shared" si="0"/>
        <v>0</v>
      </c>
      <c r="J66" s="16"/>
      <c r="K66" s="5">
        <f t="shared" si="1"/>
        <v>0</v>
      </c>
      <c r="L66" s="16"/>
      <c r="M66" s="5">
        <f t="shared" si="2"/>
        <v>0</v>
      </c>
      <c r="N66" s="16"/>
      <c r="O66" s="6">
        <f>M66+(M66*'Valeurs de point'!$E$5)</f>
        <v>0</v>
      </c>
    </row>
    <row r="67" spans="1:15" ht="11.25" outlineLevel="2" thickBot="1">
      <c r="A67" s="2" t="s">
        <v>2088</v>
      </c>
      <c r="B67" s="3" t="s">
        <v>2089</v>
      </c>
      <c r="C67" s="3" t="s">
        <v>2092</v>
      </c>
      <c r="D67" s="3" t="s">
        <v>2093</v>
      </c>
      <c r="E67" s="13">
        <v>0</v>
      </c>
      <c r="F67" s="3">
        <v>1</v>
      </c>
      <c r="G67" s="3">
        <v>160.99</v>
      </c>
      <c r="H67" s="3">
        <v>220.37</v>
      </c>
      <c r="I67" s="4">
        <f t="shared" si="0"/>
        <v>0</v>
      </c>
      <c r="J67" s="16"/>
      <c r="K67" s="5">
        <f t="shared" si="1"/>
        <v>0</v>
      </c>
      <c r="L67" s="16"/>
      <c r="M67" s="5">
        <f t="shared" si="2"/>
        <v>0</v>
      </c>
      <c r="N67" s="16"/>
      <c r="O67" s="6">
        <f>M67+(M67*'Valeurs de point'!$E$5)</f>
        <v>0</v>
      </c>
    </row>
    <row r="68" spans="1:15" ht="11.25" outlineLevel="1" thickBot="1">
      <c r="A68" s="11"/>
      <c r="B68" s="12" t="s">
        <v>2022</v>
      </c>
      <c r="C68" s="7"/>
      <c r="D68" s="7"/>
      <c r="E68" s="14"/>
      <c r="F68" s="7"/>
      <c r="G68" s="7"/>
      <c r="H68" s="7"/>
      <c r="I68" s="8"/>
      <c r="J68" s="17"/>
      <c r="K68" s="9">
        <f>SUBTOTAL(9,K66:K67)</f>
        <v>0</v>
      </c>
      <c r="L68" s="17"/>
      <c r="M68" s="9">
        <f>SUBTOTAL(9,M66:M67)</f>
        <v>0</v>
      </c>
      <c r="N68" s="17"/>
      <c r="O68" s="10">
        <f>SUBTOTAL(9,O66:O67)</f>
        <v>0</v>
      </c>
    </row>
    <row r="69" spans="1:15" ht="11.25" outlineLevel="2" thickBot="1">
      <c r="A69" s="2" t="s">
        <v>2094</v>
      </c>
      <c r="B69" s="3" t="s">
        <v>2095</v>
      </c>
      <c r="C69" s="3" t="s">
        <v>2096</v>
      </c>
      <c r="D69" s="3" t="s">
        <v>2097</v>
      </c>
      <c r="E69" s="13">
        <v>0</v>
      </c>
      <c r="F69" s="3">
        <v>1</v>
      </c>
      <c r="G69" s="3">
        <v>56.26</v>
      </c>
      <c r="H69" s="3">
        <v>220.37</v>
      </c>
      <c r="I69" s="4">
        <f t="shared" si="0"/>
        <v>0</v>
      </c>
      <c r="J69" s="16"/>
      <c r="K69" s="5">
        <f t="shared" si="1"/>
        <v>0</v>
      </c>
      <c r="L69" s="16"/>
      <c r="M69" s="5">
        <f t="shared" si="2"/>
        <v>0</v>
      </c>
      <c r="N69" s="16"/>
      <c r="O69" s="6">
        <f>M69+(M69*'Valeurs de point'!$E$5)</f>
        <v>0</v>
      </c>
    </row>
    <row r="70" spans="1:15" ht="11.25" outlineLevel="1" thickBot="1">
      <c r="A70" s="11"/>
      <c r="B70" s="12" t="s">
        <v>2023</v>
      </c>
      <c r="C70" s="7"/>
      <c r="D70" s="7"/>
      <c r="E70" s="14"/>
      <c r="F70" s="7"/>
      <c r="G70" s="7"/>
      <c r="H70" s="7"/>
      <c r="I70" s="8"/>
      <c r="J70" s="17"/>
      <c r="K70" s="9">
        <f>SUBTOTAL(9,K69:K69)</f>
        <v>0</v>
      </c>
      <c r="L70" s="17"/>
      <c r="M70" s="9">
        <f>SUBTOTAL(9,M69:M69)</f>
        <v>0</v>
      </c>
      <c r="N70" s="17"/>
      <c r="O70" s="10">
        <f>SUBTOTAL(9,O69:O69)</f>
        <v>0</v>
      </c>
    </row>
    <row r="71" spans="1:15" ht="11.25" outlineLevel="2" thickBot="1">
      <c r="A71" s="2" t="s">
        <v>647</v>
      </c>
      <c r="B71" s="3" t="s">
        <v>648</v>
      </c>
      <c r="C71" s="3" t="s">
        <v>649</v>
      </c>
      <c r="D71" s="3" t="s">
        <v>650</v>
      </c>
      <c r="E71" s="13">
        <v>0</v>
      </c>
      <c r="F71" s="3">
        <v>1</v>
      </c>
      <c r="G71" s="3">
        <v>37.51</v>
      </c>
      <c r="H71" s="3">
        <v>146.91999999999999</v>
      </c>
      <c r="I71" s="4">
        <f t="shared" si="0"/>
        <v>0</v>
      </c>
      <c r="J71" s="16"/>
      <c r="K71" s="5">
        <f t="shared" si="1"/>
        <v>0</v>
      </c>
      <c r="L71" s="16"/>
      <c r="M71" s="5">
        <f t="shared" si="2"/>
        <v>0</v>
      </c>
      <c r="N71" s="16"/>
      <c r="O71" s="6">
        <f>M71+(M71*'Valeurs de point'!$E$5)</f>
        <v>0</v>
      </c>
    </row>
    <row r="72" spans="1:15" ht="11.25" outlineLevel="1" thickBot="1">
      <c r="A72" s="11"/>
      <c r="B72" s="12" t="s">
        <v>2024</v>
      </c>
      <c r="C72" s="7"/>
      <c r="D72" s="7"/>
      <c r="E72" s="14"/>
      <c r="F72" s="7"/>
      <c r="G72" s="7"/>
      <c r="H72" s="7"/>
      <c r="I72" s="8"/>
      <c r="J72" s="17"/>
      <c r="K72" s="9">
        <f>SUBTOTAL(9,K71:K71)</f>
        <v>0</v>
      </c>
      <c r="L72" s="17"/>
      <c r="M72" s="9">
        <f>SUBTOTAL(9,M71:M71)</f>
        <v>0</v>
      </c>
      <c r="N72" s="17"/>
      <c r="O72" s="10">
        <f>SUBTOTAL(9,O71:O71)</f>
        <v>0</v>
      </c>
    </row>
    <row r="73" spans="1:15" ht="11.25" outlineLevel="2" thickBot="1">
      <c r="A73" s="2" t="s">
        <v>651</v>
      </c>
      <c r="B73" s="3" t="s">
        <v>1635</v>
      </c>
      <c r="C73" s="3" t="s">
        <v>1636</v>
      </c>
      <c r="D73" s="3" t="s">
        <v>1637</v>
      </c>
      <c r="E73" s="13">
        <v>0</v>
      </c>
      <c r="F73" s="3">
        <v>1</v>
      </c>
      <c r="G73" s="3">
        <v>67.510000000000005</v>
      </c>
      <c r="H73" s="3">
        <v>264.45</v>
      </c>
      <c r="I73" s="4">
        <f t="shared" si="0"/>
        <v>0</v>
      </c>
      <c r="J73" s="16"/>
      <c r="K73" s="5">
        <f t="shared" si="1"/>
        <v>0</v>
      </c>
      <c r="L73" s="16"/>
      <c r="M73" s="5">
        <f t="shared" si="2"/>
        <v>0</v>
      </c>
      <c r="N73" s="16"/>
      <c r="O73" s="6">
        <f>M73+(M73*'Valeurs de point'!$E$5)</f>
        <v>0</v>
      </c>
    </row>
    <row r="74" spans="1:15" ht="11.25" outlineLevel="1" thickBot="1">
      <c r="A74" s="11"/>
      <c r="B74" s="12" t="s">
        <v>2025</v>
      </c>
      <c r="C74" s="7"/>
      <c r="D74" s="7"/>
      <c r="E74" s="14"/>
      <c r="F74" s="7"/>
      <c r="G74" s="7"/>
      <c r="H74" s="7"/>
      <c r="I74" s="8"/>
      <c r="J74" s="17"/>
      <c r="K74" s="9">
        <f>SUBTOTAL(9,K73:K73)</f>
        <v>0</v>
      </c>
      <c r="L74" s="17"/>
      <c r="M74" s="9">
        <f>SUBTOTAL(9,M73:M73)</f>
        <v>0</v>
      </c>
      <c r="N74" s="17"/>
      <c r="O74" s="10">
        <f>SUBTOTAL(9,O73:O73)</f>
        <v>0</v>
      </c>
    </row>
    <row r="75" spans="1:15" outlineLevel="2">
      <c r="A75" s="2" t="s">
        <v>1638</v>
      </c>
      <c r="B75" s="3" t="s">
        <v>1639</v>
      </c>
      <c r="C75" s="3" t="s">
        <v>1640</v>
      </c>
      <c r="D75" s="3" t="s">
        <v>1641</v>
      </c>
      <c r="E75" s="13">
        <v>0</v>
      </c>
      <c r="F75" s="3">
        <v>1</v>
      </c>
      <c r="G75" s="3">
        <v>325.23</v>
      </c>
      <c r="H75" s="3">
        <v>734.58</v>
      </c>
      <c r="I75" s="4">
        <f t="shared" si="0"/>
        <v>0</v>
      </c>
      <c r="J75" s="16"/>
      <c r="K75" s="5">
        <f t="shared" si="1"/>
        <v>0</v>
      </c>
      <c r="L75" s="16"/>
      <c r="M75" s="5">
        <f t="shared" si="2"/>
        <v>0</v>
      </c>
      <c r="N75" s="16"/>
      <c r="O75" s="6">
        <f>M75+(M75*'Valeurs de point'!$E$5)</f>
        <v>0</v>
      </c>
    </row>
    <row r="76" spans="1:15" ht="11.25" outlineLevel="2" thickBot="1">
      <c r="A76" s="2" t="s">
        <v>1638</v>
      </c>
      <c r="B76" s="3" t="s">
        <v>1639</v>
      </c>
      <c r="C76" s="3" t="s">
        <v>2090</v>
      </c>
      <c r="D76" s="3" t="s">
        <v>2091</v>
      </c>
      <c r="E76" s="13">
        <v>0</v>
      </c>
      <c r="F76" s="3">
        <v>1</v>
      </c>
      <c r="G76" s="3">
        <v>268.32</v>
      </c>
      <c r="H76" s="3">
        <v>367.29</v>
      </c>
      <c r="I76" s="4">
        <f t="shared" si="0"/>
        <v>0</v>
      </c>
      <c r="J76" s="16"/>
      <c r="K76" s="5">
        <f t="shared" si="1"/>
        <v>0</v>
      </c>
      <c r="L76" s="16"/>
      <c r="M76" s="5">
        <f t="shared" si="2"/>
        <v>0</v>
      </c>
      <c r="N76" s="16"/>
      <c r="O76" s="6">
        <f>M76+(M76*'Valeurs de point'!$E$5)</f>
        <v>0</v>
      </c>
    </row>
    <row r="77" spans="1:15" ht="11.25" outlineLevel="1" thickBot="1">
      <c r="A77" s="11"/>
      <c r="B77" s="12" t="s">
        <v>2026</v>
      </c>
      <c r="C77" s="7"/>
      <c r="D77" s="7"/>
      <c r="E77" s="14"/>
      <c r="F77" s="7"/>
      <c r="G77" s="7"/>
      <c r="H77" s="7"/>
      <c r="I77" s="8"/>
      <c r="J77" s="17"/>
      <c r="K77" s="9">
        <f>SUBTOTAL(9,K75:K76)</f>
        <v>0</v>
      </c>
      <c r="L77" s="17"/>
      <c r="M77" s="9">
        <f>SUBTOTAL(9,M75:M76)</f>
        <v>0</v>
      </c>
      <c r="N77" s="17"/>
      <c r="O77" s="10">
        <f>SUBTOTAL(9,O75:O76)</f>
        <v>0</v>
      </c>
    </row>
    <row r="78" spans="1:15" ht="11.25" outlineLevel="2" thickBot="1">
      <c r="A78" s="2" t="s">
        <v>1642</v>
      </c>
      <c r="B78" s="3" t="s">
        <v>1643</v>
      </c>
      <c r="C78" s="3" t="s">
        <v>1644</v>
      </c>
      <c r="D78" s="3" t="s">
        <v>1645</v>
      </c>
      <c r="E78" s="13">
        <v>0</v>
      </c>
      <c r="F78" s="3">
        <v>1</v>
      </c>
      <c r="G78" s="3">
        <v>321.98</v>
      </c>
      <c r="H78" s="3">
        <v>440.75</v>
      </c>
      <c r="I78" s="4">
        <f t="shared" si="0"/>
        <v>0</v>
      </c>
      <c r="J78" s="16"/>
      <c r="K78" s="5">
        <f t="shared" si="1"/>
        <v>0</v>
      </c>
      <c r="L78" s="16"/>
      <c r="M78" s="5">
        <f t="shared" si="2"/>
        <v>0</v>
      </c>
      <c r="N78" s="16"/>
      <c r="O78" s="6">
        <f>M78+(M78*'Valeurs de point'!$E$5)</f>
        <v>0</v>
      </c>
    </row>
    <row r="79" spans="1:15" ht="11.25" outlineLevel="1" thickBot="1">
      <c r="A79" s="11"/>
      <c r="B79" s="12" t="s">
        <v>97</v>
      </c>
      <c r="C79" s="7"/>
      <c r="D79" s="7"/>
      <c r="E79" s="14"/>
      <c r="F79" s="7"/>
      <c r="G79" s="7"/>
      <c r="H79" s="7"/>
      <c r="I79" s="8"/>
      <c r="J79" s="17"/>
      <c r="K79" s="9">
        <f>SUBTOTAL(9,K78:K78)</f>
        <v>0</v>
      </c>
      <c r="L79" s="17"/>
      <c r="M79" s="9">
        <f>SUBTOTAL(9,M78:M78)</f>
        <v>0</v>
      </c>
      <c r="N79" s="17"/>
      <c r="O79" s="10">
        <f>SUBTOTAL(9,O78:O78)</f>
        <v>0</v>
      </c>
    </row>
    <row r="80" spans="1:15" ht="11.25" outlineLevel="2" thickBot="1">
      <c r="A80" s="2" t="s">
        <v>1646</v>
      </c>
      <c r="B80" s="3" t="s">
        <v>1647</v>
      </c>
      <c r="C80" s="3" t="s">
        <v>1648</v>
      </c>
      <c r="D80" s="3" t="s">
        <v>1649</v>
      </c>
      <c r="E80" s="13">
        <v>0</v>
      </c>
      <c r="F80" s="3">
        <v>1</v>
      </c>
      <c r="G80" s="3">
        <v>780.56</v>
      </c>
      <c r="H80" s="3">
        <v>1762.99</v>
      </c>
      <c r="I80" s="4">
        <f t="shared" si="0"/>
        <v>0</v>
      </c>
      <c r="J80" s="16"/>
      <c r="K80" s="5">
        <f t="shared" si="1"/>
        <v>0</v>
      </c>
      <c r="L80" s="16"/>
      <c r="M80" s="5">
        <f t="shared" si="2"/>
        <v>0</v>
      </c>
      <c r="N80" s="16"/>
      <c r="O80" s="6">
        <f>M80+(M80*'Valeurs de point'!$E$5)</f>
        <v>0</v>
      </c>
    </row>
    <row r="81" spans="1:15" ht="11.25" outlineLevel="1" thickBot="1">
      <c r="A81" s="11"/>
      <c r="B81" s="12" t="s">
        <v>98</v>
      </c>
      <c r="C81" s="7"/>
      <c r="D81" s="7"/>
      <c r="E81" s="14"/>
      <c r="F81" s="7"/>
      <c r="G81" s="7"/>
      <c r="H81" s="7"/>
      <c r="I81" s="8"/>
      <c r="J81" s="17"/>
      <c r="K81" s="9">
        <f>SUBTOTAL(9,K80:K80)</f>
        <v>0</v>
      </c>
      <c r="L81" s="17"/>
      <c r="M81" s="9">
        <f>SUBTOTAL(9,M80:M80)</f>
        <v>0</v>
      </c>
      <c r="N81" s="17"/>
      <c r="O81" s="10">
        <f>SUBTOTAL(9,O80:O80)</f>
        <v>0</v>
      </c>
    </row>
    <row r="82" spans="1:15" ht="11.25" outlineLevel="2" thickBot="1">
      <c r="A82" s="2" t="s">
        <v>1650</v>
      </c>
      <c r="B82" s="3" t="s">
        <v>1651</v>
      </c>
      <c r="C82" s="3" t="s">
        <v>1652</v>
      </c>
      <c r="D82" s="3" t="s">
        <v>1653</v>
      </c>
      <c r="E82" s="13">
        <v>0</v>
      </c>
      <c r="F82" s="3">
        <v>1</v>
      </c>
      <c r="G82" s="3">
        <v>128.79</v>
      </c>
      <c r="H82" s="3">
        <v>176.3</v>
      </c>
      <c r="I82" s="4">
        <f t="shared" si="0"/>
        <v>0</v>
      </c>
      <c r="J82" s="16"/>
      <c r="K82" s="5">
        <f t="shared" si="1"/>
        <v>0</v>
      </c>
      <c r="L82" s="16"/>
      <c r="M82" s="5">
        <f t="shared" si="2"/>
        <v>0</v>
      </c>
      <c r="N82" s="16"/>
      <c r="O82" s="6">
        <f>M82+(M82*'Valeurs de point'!$E$5)</f>
        <v>0</v>
      </c>
    </row>
    <row r="83" spans="1:15" ht="11.25" outlineLevel="1" thickBot="1">
      <c r="A83" s="11"/>
      <c r="B83" s="12" t="s">
        <v>99</v>
      </c>
      <c r="C83" s="7"/>
      <c r="D83" s="7"/>
      <c r="E83" s="14"/>
      <c r="F83" s="7"/>
      <c r="G83" s="7"/>
      <c r="H83" s="7"/>
      <c r="I83" s="8"/>
      <c r="J83" s="17"/>
      <c r="K83" s="9">
        <f>SUBTOTAL(9,K82:K82)</f>
        <v>0</v>
      </c>
      <c r="L83" s="17"/>
      <c r="M83" s="9">
        <f>SUBTOTAL(9,M82:M82)</f>
        <v>0</v>
      </c>
      <c r="N83" s="17"/>
      <c r="O83" s="10">
        <f>SUBTOTAL(9,O82:O82)</f>
        <v>0</v>
      </c>
    </row>
    <row r="84" spans="1:15" ht="11.25" outlineLevel="2" thickBot="1">
      <c r="A84" s="2" t="s">
        <v>1654</v>
      </c>
      <c r="B84" s="3" t="s">
        <v>1655</v>
      </c>
      <c r="C84" s="3" t="s">
        <v>1656</v>
      </c>
      <c r="D84" s="3" t="s">
        <v>1657</v>
      </c>
      <c r="E84" s="13">
        <v>0</v>
      </c>
      <c r="F84" s="3">
        <v>1</v>
      </c>
      <c r="G84" s="3">
        <v>75.010000000000005</v>
      </c>
      <c r="H84" s="3">
        <v>293.83</v>
      </c>
      <c r="I84" s="4">
        <f t="shared" si="0"/>
        <v>0</v>
      </c>
      <c r="J84" s="16"/>
      <c r="K84" s="5">
        <f t="shared" si="1"/>
        <v>0</v>
      </c>
      <c r="L84" s="16"/>
      <c r="M84" s="5">
        <f t="shared" si="2"/>
        <v>0</v>
      </c>
      <c r="N84" s="16"/>
      <c r="O84" s="6">
        <f>M84+(M84*'Valeurs de point'!$E$5)</f>
        <v>0</v>
      </c>
    </row>
    <row r="85" spans="1:15" ht="11.25" outlineLevel="1" thickBot="1">
      <c r="A85" s="11"/>
      <c r="B85" s="12" t="s">
        <v>100</v>
      </c>
      <c r="C85" s="7"/>
      <c r="D85" s="7"/>
      <c r="E85" s="14"/>
      <c r="F85" s="7"/>
      <c r="G85" s="7"/>
      <c r="H85" s="7"/>
      <c r="I85" s="8"/>
      <c r="J85" s="17"/>
      <c r="K85" s="9">
        <f>SUBTOTAL(9,K84:K84)</f>
        <v>0</v>
      </c>
      <c r="L85" s="17"/>
      <c r="M85" s="9">
        <f>SUBTOTAL(9,M84:M84)</f>
        <v>0</v>
      </c>
      <c r="N85" s="17"/>
      <c r="O85" s="10">
        <f>SUBTOTAL(9,O84:O84)</f>
        <v>0</v>
      </c>
    </row>
    <row r="86" spans="1:15" ht="11.25" outlineLevel="2" thickBot="1">
      <c r="A86" s="2" t="s">
        <v>1658</v>
      </c>
      <c r="B86" s="3" t="s">
        <v>1659</v>
      </c>
      <c r="C86" s="3" t="s">
        <v>1660</v>
      </c>
      <c r="D86" s="3" t="s">
        <v>1661</v>
      </c>
      <c r="E86" s="13">
        <v>0</v>
      </c>
      <c r="F86" s="3">
        <v>1</v>
      </c>
      <c r="G86" s="3">
        <v>31.26</v>
      </c>
      <c r="H86" s="3">
        <v>146.91999999999999</v>
      </c>
      <c r="I86" s="4">
        <f t="shared" si="0"/>
        <v>0</v>
      </c>
      <c r="J86" s="16"/>
      <c r="K86" s="5">
        <f t="shared" si="1"/>
        <v>0</v>
      </c>
      <c r="L86" s="16"/>
      <c r="M86" s="5">
        <f t="shared" si="2"/>
        <v>0</v>
      </c>
      <c r="N86" s="16"/>
      <c r="O86" s="6">
        <f>M86+(M86*'Valeurs de point'!$E$5)</f>
        <v>0</v>
      </c>
    </row>
    <row r="87" spans="1:15" ht="11.25" outlineLevel="1" thickBot="1">
      <c r="A87" s="11"/>
      <c r="B87" s="12" t="s">
        <v>101</v>
      </c>
      <c r="C87" s="7"/>
      <c r="D87" s="7"/>
      <c r="E87" s="14"/>
      <c r="F87" s="7"/>
      <c r="G87" s="7"/>
      <c r="H87" s="7"/>
      <c r="I87" s="8"/>
      <c r="J87" s="17"/>
      <c r="K87" s="9">
        <f>SUBTOTAL(9,K86:K86)</f>
        <v>0</v>
      </c>
      <c r="L87" s="17"/>
      <c r="M87" s="9">
        <f>SUBTOTAL(9,M86:M86)</f>
        <v>0</v>
      </c>
      <c r="N87" s="17"/>
      <c r="O87" s="10">
        <f>SUBTOTAL(9,O86:O86)</f>
        <v>0</v>
      </c>
    </row>
    <row r="88" spans="1:15" ht="11.25" outlineLevel="2" thickBot="1">
      <c r="A88" s="2" t="s">
        <v>1662</v>
      </c>
      <c r="B88" s="3" t="s">
        <v>1663</v>
      </c>
      <c r="C88" s="3" t="s">
        <v>1664</v>
      </c>
      <c r="D88" s="3" t="s">
        <v>1665</v>
      </c>
      <c r="E88" s="13">
        <v>0</v>
      </c>
      <c r="F88" s="3">
        <v>1</v>
      </c>
      <c r="G88" s="3">
        <v>62.51</v>
      </c>
      <c r="H88" s="3">
        <v>293.83</v>
      </c>
      <c r="I88" s="4">
        <f t="shared" si="0"/>
        <v>0</v>
      </c>
      <c r="J88" s="16"/>
      <c r="K88" s="5">
        <f t="shared" si="1"/>
        <v>0</v>
      </c>
      <c r="L88" s="16"/>
      <c r="M88" s="5">
        <f t="shared" si="2"/>
        <v>0</v>
      </c>
      <c r="N88" s="16"/>
      <c r="O88" s="6">
        <f>M88+(M88*'Valeurs de point'!$E$5)</f>
        <v>0</v>
      </c>
    </row>
    <row r="89" spans="1:15" ht="11.25" outlineLevel="1" thickBot="1">
      <c r="A89" s="11"/>
      <c r="B89" s="12" t="s">
        <v>102</v>
      </c>
      <c r="C89" s="7"/>
      <c r="D89" s="7"/>
      <c r="E89" s="14"/>
      <c r="F89" s="7"/>
      <c r="G89" s="7"/>
      <c r="H89" s="7"/>
      <c r="I89" s="8"/>
      <c r="J89" s="17"/>
      <c r="K89" s="9">
        <f>SUBTOTAL(9,K88:K88)</f>
        <v>0</v>
      </c>
      <c r="L89" s="17"/>
      <c r="M89" s="9">
        <f>SUBTOTAL(9,M88:M88)</f>
        <v>0</v>
      </c>
      <c r="N89" s="17"/>
      <c r="O89" s="10">
        <f>SUBTOTAL(9,O88:O88)</f>
        <v>0</v>
      </c>
    </row>
    <row r="90" spans="1:15" ht="11.25" outlineLevel="2" thickBot="1">
      <c r="A90" s="2" t="s">
        <v>1666</v>
      </c>
      <c r="B90" s="3" t="s">
        <v>1667</v>
      </c>
      <c r="C90" s="3" t="s">
        <v>1668</v>
      </c>
      <c r="D90" s="3" t="s">
        <v>1669</v>
      </c>
      <c r="E90" s="13">
        <v>0</v>
      </c>
      <c r="F90" s="3">
        <v>1</v>
      </c>
      <c r="G90" s="3">
        <v>482.97</v>
      </c>
      <c r="H90" s="3">
        <v>661.12</v>
      </c>
      <c r="I90" s="4">
        <f t="shared" si="0"/>
        <v>0</v>
      </c>
      <c r="J90" s="16"/>
      <c r="K90" s="5">
        <f t="shared" si="1"/>
        <v>0</v>
      </c>
      <c r="L90" s="16"/>
      <c r="M90" s="5">
        <f t="shared" si="2"/>
        <v>0</v>
      </c>
      <c r="N90" s="16"/>
      <c r="O90" s="6">
        <f>M90+(M90*'Valeurs de point'!$E$5)</f>
        <v>0</v>
      </c>
    </row>
    <row r="91" spans="1:15" ht="11.25" outlineLevel="1" thickBot="1">
      <c r="A91" s="11"/>
      <c r="B91" s="12" t="s">
        <v>103</v>
      </c>
      <c r="C91" s="7"/>
      <c r="D91" s="7"/>
      <c r="E91" s="14"/>
      <c r="F91" s="7"/>
      <c r="G91" s="7"/>
      <c r="H91" s="7"/>
      <c r="I91" s="8"/>
      <c r="J91" s="17"/>
      <c r="K91" s="9">
        <f>SUBTOTAL(9,K90:K90)</f>
        <v>0</v>
      </c>
      <c r="L91" s="17"/>
      <c r="M91" s="9">
        <f>SUBTOTAL(9,M90:M90)</f>
        <v>0</v>
      </c>
      <c r="N91" s="17"/>
      <c r="O91" s="10">
        <f>SUBTOTAL(9,O90:O90)</f>
        <v>0</v>
      </c>
    </row>
    <row r="92" spans="1:15" ht="11.25" outlineLevel="2" thickBot="1">
      <c r="A92" s="2" t="s">
        <v>1670</v>
      </c>
      <c r="B92" s="3" t="s">
        <v>1671</v>
      </c>
      <c r="C92" s="3" t="s">
        <v>1672</v>
      </c>
      <c r="D92" s="3" t="s">
        <v>1091</v>
      </c>
      <c r="E92" s="13">
        <v>0</v>
      </c>
      <c r="F92" s="3">
        <v>1</v>
      </c>
      <c r="G92" s="3">
        <v>643.96</v>
      </c>
      <c r="H92" s="3">
        <v>881.5</v>
      </c>
      <c r="I92" s="4">
        <f t="shared" si="0"/>
        <v>0</v>
      </c>
      <c r="J92" s="16"/>
      <c r="K92" s="5">
        <f t="shared" si="1"/>
        <v>0</v>
      </c>
      <c r="L92" s="16"/>
      <c r="M92" s="5">
        <f t="shared" si="2"/>
        <v>0</v>
      </c>
      <c r="N92" s="16"/>
      <c r="O92" s="6">
        <f>M92+(M92*'Valeurs de point'!$E$5)</f>
        <v>0</v>
      </c>
    </row>
    <row r="93" spans="1:15" ht="11.25" outlineLevel="1" thickBot="1">
      <c r="A93" s="11"/>
      <c r="B93" s="12" t="s">
        <v>104</v>
      </c>
      <c r="C93" s="7"/>
      <c r="D93" s="7"/>
      <c r="E93" s="14"/>
      <c r="F93" s="7"/>
      <c r="G93" s="7"/>
      <c r="H93" s="7"/>
      <c r="I93" s="8"/>
      <c r="J93" s="17"/>
      <c r="K93" s="9">
        <f>SUBTOTAL(9,K92:K92)</f>
        <v>0</v>
      </c>
      <c r="L93" s="17"/>
      <c r="M93" s="9">
        <f>SUBTOTAL(9,M92:M92)</f>
        <v>0</v>
      </c>
      <c r="N93" s="17"/>
      <c r="O93" s="10">
        <f>SUBTOTAL(9,O92:O92)</f>
        <v>0</v>
      </c>
    </row>
    <row r="94" spans="1:15" ht="11.25" outlineLevel="2" thickBot="1">
      <c r="A94" s="2" t="s">
        <v>1092</v>
      </c>
      <c r="B94" s="3" t="s">
        <v>1093</v>
      </c>
      <c r="C94" s="3" t="s">
        <v>1094</v>
      </c>
      <c r="D94" s="3" t="s">
        <v>1095</v>
      </c>
      <c r="E94" s="13">
        <v>0</v>
      </c>
      <c r="F94" s="3">
        <v>1</v>
      </c>
      <c r="G94" s="3">
        <v>482.97</v>
      </c>
      <c r="H94" s="3">
        <v>661.12</v>
      </c>
      <c r="I94" s="4">
        <f t="shared" si="0"/>
        <v>0</v>
      </c>
      <c r="J94" s="16"/>
      <c r="K94" s="5">
        <f t="shared" si="1"/>
        <v>0</v>
      </c>
      <c r="L94" s="16"/>
      <c r="M94" s="5">
        <f t="shared" si="2"/>
        <v>0</v>
      </c>
      <c r="N94" s="16"/>
      <c r="O94" s="6">
        <f>M94+(M94*'Valeurs de point'!$E$5)</f>
        <v>0</v>
      </c>
    </row>
    <row r="95" spans="1:15" ht="11.25" outlineLevel="1" thickBot="1">
      <c r="A95" s="11"/>
      <c r="B95" s="12" t="s">
        <v>105</v>
      </c>
      <c r="C95" s="7"/>
      <c r="D95" s="7"/>
      <c r="E95" s="14"/>
      <c r="F95" s="7"/>
      <c r="G95" s="7"/>
      <c r="H95" s="7"/>
      <c r="I95" s="8"/>
      <c r="J95" s="17"/>
      <c r="K95" s="9">
        <f>SUBTOTAL(9,K94:K94)</f>
        <v>0</v>
      </c>
      <c r="L95" s="17"/>
      <c r="M95" s="9">
        <f>SUBTOTAL(9,M94:M94)</f>
        <v>0</v>
      </c>
      <c r="N95" s="17"/>
      <c r="O95" s="10">
        <f>SUBTOTAL(9,O94:O94)</f>
        <v>0</v>
      </c>
    </row>
    <row r="96" spans="1:15" ht="11.25" outlineLevel="2" thickBot="1">
      <c r="A96" s="2" t="s">
        <v>1096</v>
      </c>
      <c r="B96" s="3" t="s">
        <v>1097</v>
      </c>
      <c r="C96" s="3" t="s">
        <v>1098</v>
      </c>
      <c r="D96" s="3" t="s">
        <v>1099</v>
      </c>
      <c r="E96" s="13">
        <v>0</v>
      </c>
      <c r="F96" s="3">
        <v>1</v>
      </c>
      <c r="G96" s="3">
        <v>390.28</v>
      </c>
      <c r="H96" s="3">
        <v>881.5</v>
      </c>
      <c r="I96" s="4">
        <f t="shared" si="0"/>
        <v>0</v>
      </c>
      <c r="J96" s="16"/>
      <c r="K96" s="5">
        <f t="shared" si="1"/>
        <v>0</v>
      </c>
      <c r="L96" s="16"/>
      <c r="M96" s="5">
        <f t="shared" si="2"/>
        <v>0</v>
      </c>
      <c r="N96" s="16"/>
      <c r="O96" s="6">
        <f>M96+(M96*'Valeurs de point'!$E$5)</f>
        <v>0</v>
      </c>
    </row>
    <row r="97" spans="1:15" ht="11.25" outlineLevel="1" thickBot="1">
      <c r="A97" s="11"/>
      <c r="B97" s="12" t="s">
        <v>106</v>
      </c>
      <c r="C97" s="7"/>
      <c r="D97" s="7"/>
      <c r="E97" s="14"/>
      <c r="F97" s="7"/>
      <c r="G97" s="7"/>
      <c r="H97" s="7"/>
      <c r="I97" s="8"/>
      <c r="J97" s="17"/>
      <c r="K97" s="9">
        <f>SUBTOTAL(9,K96:K96)</f>
        <v>0</v>
      </c>
      <c r="L97" s="17"/>
      <c r="M97" s="9">
        <f>SUBTOTAL(9,M96:M96)</f>
        <v>0</v>
      </c>
      <c r="N97" s="17"/>
      <c r="O97" s="10">
        <f>SUBTOTAL(9,O96:O96)</f>
        <v>0</v>
      </c>
    </row>
    <row r="98" spans="1:15" ht="11.25" outlineLevel="2" thickBot="1">
      <c r="A98" s="2" t="s">
        <v>1100</v>
      </c>
      <c r="B98" s="3" t="s">
        <v>1101</v>
      </c>
      <c r="C98" s="3" t="s">
        <v>1102</v>
      </c>
      <c r="D98" s="3" t="s">
        <v>1103</v>
      </c>
      <c r="E98" s="13">
        <v>0</v>
      </c>
      <c r="F98" s="3">
        <v>1</v>
      </c>
      <c r="G98" s="3">
        <v>268.32</v>
      </c>
      <c r="H98" s="3">
        <v>440.75</v>
      </c>
      <c r="I98" s="4">
        <f t="shared" si="0"/>
        <v>0</v>
      </c>
      <c r="J98" s="16"/>
      <c r="K98" s="5">
        <f t="shared" si="1"/>
        <v>0</v>
      </c>
      <c r="L98" s="16"/>
      <c r="M98" s="5">
        <f t="shared" si="2"/>
        <v>0</v>
      </c>
      <c r="N98" s="16"/>
      <c r="O98" s="6">
        <f>M98+(M98*'Valeurs de point'!$E$5)</f>
        <v>0</v>
      </c>
    </row>
    <row r="99" spans="1:15" ht="11.25" outlineLevel="1" thickBot="1">
      <c r="A99" s="11"/>
      <c r="B99" s="12" t="s">
        <v>107</v>
      </c>
      <c r="C99" s="7"/>
      <c r="D99" s="7"/>
      <c r="E99" s="14"/>
      <c r="F99" s="7"/>
      <c r="G99" s="7"/>
      <c r="H99" s="7"/>
      <c r="I99" s="8"/>
      <c r="J99" s="17"/>
      <c r="K99" s="9">
        <f>SUBTOTAL(9,K98:K98)</f>
        <v>0</v>
      </c>
      <c r="L99" s="17"/>
      <c r="M99" s="9">
        <f>SUBTOTAL(9,M98:M98)</f>
        <v>0</v>
      </c>
      <c r="N99" s="17"/>
      <c r="O99" s="10">
        <f>SUBTOTAL(9,O98:O98)</f>
        <v>0</v>
      </c>
    </row>
    <row r="100" spans="1:15" outlineLevel="2">
      <c r="A100" s="2" t="s">
        <v>1104</v>
      </c>
      <c r="B100" s="3" t="s">
        <v>1105</v>
      </c>
      <c r="C100" s="3" t="s">
        <v>1106</v>
      </c>
      <c r="D100" s="3" t="s">
        <v>1244</v>
      </c>
      <c r="E100" s="13">
        <v>0</v>
      </c>
      <c r="F100" s="3">
        <v>1</v>
      </c>
      <c r="G100" s="3">
        <v>780.56</v>
      </c>
      <c r="H100" s="3">
        <v>1762.99</v>
      </c>
      <c r="I100" s="4">
        <f t="shared" si="0"/>
        <v>0</v>
      </c>
      <c r="J100" s="16"/>
      <c r="K100" s="5">
        <f t="shared" si="1"/>
        <v>0</v>
      </c>
      <c r="L100" s="16"/>
      <c r="M100" s="5">
        <f t="shared" si="2"/>
        <v>0</v>
      </c>
      <c r="N100" s="16"/>
      <c r="O100" s="6">
        <f>M100+(M100*'Valeurs de point'!$E$5)</f>
        <v>0</v>
      </c>
    </row>
    <row r="101" spans="1:15" ht="11.25" outlineLevel="2" thickBot="1">
      <c r="A101" s="2" t="s">
        <v>1104</v>
      </c>
      <c r="B101" s="3" t="s">
        <v>1105</v>
      </c>
      <c r="C101" s="3" t="s">
        <v>1245</v>
      </c>
      <c r="D101" s="3" t="s">
        <v>1037</v>
      </c>
      <c r="E101" s="13">
        <v>0</v>
      </c>
      <c r="F101" s="3">
        <v>1</v>
      </c>
      <c r="G101" s="3">
        <v>260.19</v>
      </c>
      <c r="H101" s="3">
        <v>587.66</v>
      </c>
      <c r="I101" s="4">
        <f t="shared" si="0"/>
        <v>0</v>
      </c>
      <c r="J101" s="16"/>
      <c r="K101" s="5">
        <f t="shared" si="1"/>
        <v>0</v>
      </c>
      <c r="L101" s="16"/>
      <c r="M101" s="5">
        <f t="shared" si="2"/>
        <v>0</v>
      </c>
      <c r="N101" s="16"/>
      <c r="O101" s="6">
        <f>M101+(M101*'Valeurs de point'!$E$5)</f>
        <v>0</v>
      </c>
    </row>
    <row r="102" spans="1:15" ht="11.25" outlineLevel="1" thickBot="1">
      <c r="A102" s="11"/>
      <c r="B102" s="12" t="s">
        <v>108</v>
      </c>
      <c r="C102" s="7"/>
      <c r="D102" s="7"/>
      <c r="E102" s="14"/>
      <c r="F102" s="7"/>
      <c r="G102" s="7"/>
      <c r="H102" s="7"/>
      <c r="I102" s="8"/>
      <c r="J102" s="17"/>
      <c r="K102" s="9">
        <f>SUBTOTAL(9,K100:K101)</f>
        <v>0</v>
      </c>
      <c r="L102" s="17"/>
      <c r="M102" s="9">
        <f>SUBTOTAL(9,M100:M101)</f>
        <v>0</v>
      </c>
      <c r="N102" s="17"/>
      <c r="O102" s="10">
        <f>SUBTOTAL(9,O100:O101)</f>
        <v>0</v>
      </c>
    </row>
    <row r="103" spans="1:15" ht="11.25" outlineLevel="2" thickBot="1">
      <c r="A103" s="2" t="s">
        <v>1038</v>
      </c>
      <c r="B103" s="3" t="s">
        <v>1039</v>
      </c>
      <c r="C103" s="3" t="s">
        <v>1040</v>
      </c>
      <c r="D103" s="3" t="s">
        <v>1041</v>
      </c>
      <c r="E103" s="13">
        <v>0</v>
      </c>
      <c r="F103" s="3">
        <v>1</v>
      </c>
      <c r="G103" s="3">
        <v>195.14</v>
      </c>
      <c r="H103" s="3">
        <v>440.75</v>
      </c>
      <c r="I103" s="4">
        <f t="shared" si="0"/>
        <v>0</v>
      </c>
      <c r="J103" s="16"/>
      <c r="K103" s="5">
        <f t="shared" si="1"/>
        <v>0</v>
      </c>
      <c r="L103" s="16"/>
      <c r="M103" s="5">
        <f t="shared" si="2"/>
        <v>0</v>
      </c>
      <c r="N103" s="16"/>
      <c r="O103" s="6">
        <f>M103+(M103*'Valeurs de point'!$E$5)</f>
        <v>0</v>
      </c>
    </row>
    <row r="104" spans="1:15" ht="11.25" outlineLevel="1" thickBot="1">
      <c r="A104" s="11"/>
      <c r="B104" s="12" t="s">
        <v>109</v>
      </c>
      <c r="C104" s="7"/>
      <c r="D104" s="7"/>
      <c r="E104" s="14"/>
      <c r="F104" s="7"/>
      <c r="G104" s="7"/>
      <c r="H104" s="7"/>
      <c r="I104" s="8"/>
      <c r="J104" s="17"/>
      <c r="K104" s="9">
        <f>SUBTOTAL(9,K103:K103)</f>
        <v>0</v>
      </c>
      <c r="L104" s="17"/>
      <c r="M104" s="9">
        <f>SUBTOTAL(9,M103:M103)</f>
        <v>0</v>
      </c>
      <c r="N104" s="17"/>
      <c r="O104" s="10">
        <f>SUBTOTAL(9,O103:O103)</f>
        <v>0</v>
      </c>
    </row>
    <row r="105" spans="1:15" ht="11.25" thickBot="1">
      <c r="A105" s="11"/>
      <c r="B105" s="12" t="s">
        <v>1020</v>
      </c>
      <c r="C105" s="7"/>
      <c r="D105" s="7"/>
      <c r="E105" s="14"/>
      <c r="F105" s="7"/>
      <c r="G105" s="7"/>
      <c r="H105" s="7"/>
      <c r="I105" s="8"/>
      <c r="J105" s="17"/>
      <c r="K105" s="9">
        <f>SUBTOTAL(9,K6:K103)</f>
        <v>0</v>
      </c>
      <c r="L105" s="17"/>
      <c r="M105" s="9">
        <f>SUBTOTAL(9,M6:M103)</f>
        <v>0</v>
      </c>
      <c r="N105" s="17"/>
      <c r="O105" s="10">
        <f>SUBTOTAL(9,O6:O103)</f>
        <v>0</v>
      </c>
    </row>
  </sheetData>
  <sheetProtection password="DE9F" sheet="1" objects="1" scenarios="1"/>
  <mergeCells count="1">
    <mergeCell ref="K1:O1"/>
  </mergeCells>
  <phoneticPr fontId="0" type="noConversion"/>
  <pageMargins left="0.78740157499999996" right="0.78740157499999996" top="0.984251969" bottom="0.984251969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11</vt:i4>
      </vt:variant>
      <vt:variant>
        <vt:lpstr>Plages nommées</vt:lpstr>
      </vt:variant>
      <vt:variant>
        <vt:i4>16</vt:i4>
      </vt:variant>
    </vt:vector>
  </HeadingPairs>
  <TitlesOfParts>
    <vt:vector size="27" baseType="lpstr">
      <vt:lpstr>Valeurs de point</vt:lpstr>
      <vt:lpstr>DEVIS</vt:lpstr>
      <vt:lpstr>RX standards </vt:lpstr>
      <vt:lpstr>Examens spéciaux</vt:lpstr>
      <vt:lpstr>US</vt:lpstr>
      <vt:lpstr>CT</vt:lpstr>
      <vt:lpstr>IRM</vt:lpstr>
      <vt:lpstr>ANGIO</vt:lpstr>
      <vt:lpstr>Angio-Cardio</vt:lpstr>
      <vt:lpstr>Medecine nucléaire </vt:lpstr>
      <vt:lpstr>Hopital de jour</vt:lpstr>
      <vt:lpstr>ANGIO!Impression_des_titres</vt:lpstr>
      <vt:lpstr>CT!Impression_des_titres</vt:lpstr>
      <vt:lpstr>'Examens spéciaux'!Impression_des_titres</vt:lpstr>
      <vt:lpstr>IRM!Impression_des_titres</vt:lpstr>
      <vt:lpstr>'RX standards '!Impression_des_titres</vt:lpstr>
      <vt:lpstr>US!Impression_des_titres</vt:lpstr>
      <vt:lpstr>ANGIO!r_chainage_export_détail</vt:lpstr>
      <vt:lpstr>'Angio-Cardio'!r_chainage_export_détail</vt:lpstr>
      <vt:lpstr>CT!r_chainage_export_détail</vt:lpstr>
      <vt:lpstr>IRM!r_chainage_export_détail</vt:lpstr>
      <vt:lpstr>'Medecine nucléaire '!r_chainage_export_détail</vt:lpstr>
      <vt:lpstr>'RX standards '!r_chainage_export_détail</vt:lpstr>
      <vt:lpstr>r_chainage_export_détail</vt:lpstr>
      <vt:lpstr>ANGIO!Zone_d_impression</vt:lpstr>
      <vt:lpstr>IRM!Zone_d_impression</vt:lpstr>
      <vt:lpstr>'RX standards '!Zone_d_impression</vt:lpstr>
    </vt:vector>
  </TitlesOfParts>
  <Company>Hospices Cantonaux - CHUV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scoendoz</dc:creator>
  <cp:lastModifiedBy>jneziri</cp:lastModifiedBy>
  <cp:lastPrinted>2007-08-23T15:13:28Z</cp:lastPrinted>
  <dcterms:created xsi:type="dcterms:W3CDTF">2004-01-15T10:06:06Z</dcterms:created>
  <dcterms:modified xsi:type="dcterms:W3CDTF">2017-03-07T09:53:20Z</dcterms:modified>
</cp:coreProperties>
</file>